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4400" windowHeight="12840" tabRatio="359"/>
  </bookViews>
  <sheets>
    <sheet name="Медные радиаторы" sheetId="1" r:id="rId1"/>
    <sheet name="Лист1" sheetId="2" r:id="rId2"/>
  </sheets>
  <definedNames>
    <definedName name="_xlnm._FilterDatabase" localSheetId="0" hidden="1">'Медные радиаторы'!$C$8:$C$397</definedName>
    <definedName name="_xlnm.Print_Area" localSheetId="0">'Медные радиаторы'!$A$1:$H$460</definedName>
  </definedNames>
  <calcPr calcId="145621" refMode="R1C1" fullPrecision="0"/>
</workbook>
</file>

<file path=xl/calcChain.xml><?xml version="1.0" encoding="utf-8"?>
<calcChain xmlns="http://schemas.openxmlformats.org/spreadsheetml/2006/main">
  <c r="N34" i="1" l="1"/>
  <c r="N46" i="1"/>
  <c r="N58" i="1"/>
  <c r="N62" i="1"/>
  <c r="N353" i="1"/>
  <c r="N397" i="1"/>
  <c r="M333" i="1"/>
  <c r="N333" i="1" s="1"/>
  <c r="M325" i="1"/>
  <c r="N325" i="1" s="1"/>
  <c r="M326" i="1"/>
  <c r="N326" i="1" s="1"/>
  <c r="M324" i="1"/>
  <c r="N324" i="1" s="1"/>
  <c r="M323" i="1"/>
  <c r="N323" i="1" s="1"/>
  <c r="M318" i="1"/>
  <c r="N318" i="1" s="1"/>
  <c r="M313" i="1"/>
  <c r="N313" i="1" s="1"/>
  <c r="M309" i="1"/>
  <c r="N309" i="1" s="1"/>
  <c r="M308" i="1"/>
  <c r="N308" i="1" s="1"/>
  <c r="M307" i="1"/>
  <c r="N307" i="1" s="1"/>
  <c r="M305" i="1"/>
  <c r="N305" i="1" s="1"/>
  <c r="M304" i="1"/>
  <c r="N304" i="1" s="1"/>
  <c r="M302" i="1"/>
  <c r="N302" i="1" s="1"/>
  <c r="M300" i="1"/>
  <c r="N300" i="1" s="1"/>
  <c r="M298" i="1"/>
  <c r="N298" i="1" s="1"/>
  <c r="M293" i="1"/>
  <c r="N293" i="1" s="1"/>
  <c r="M244" i="1"/>
  <c r="N244" i="1" s="1"/>
  <c r="M243" i="1"/>
  <c r="N243" i="1" s="1"/>
  <c r="M242" i="1"/>
  <c r="N242" i="1" s="1"/>
  <c r="M241" i="1"/>
  <c r="N241" i="1" s="1"/>
  <c r="M238" i="1"/>
  <c r="N238" i="1" s="1"/>
  <c r="M232" i="1"/>
  <c r="N232" i="1" s="1"/>
  <c r="M230" i="1"/>
  <c r="N230" i="1" s="1"/>
  <c r="M229" i="1"/>
  <c r="N229" i="1" s="1"/>
  <c r="M228" i="1"/>
  <c r="N228" i="1" s="1"/>
  <c r="M227" i="1"/>
  <c r="N227" i="1" s="1"/>
  <c r="M190" i="1"/>
  <c r="N190" i="1" s="1"/>
  <c r="M178" i="1"/>
  <c r="N178" i="1" s="1"/>
  <c r="M177" i="1"/>
  <c r="N177" i="1" s="1"/>
  <c r="M175" i="1"/>
  <c r="N175" i="1" s="1"/>
  <c r="M172" i="1"/>
  <c r="N172" i="1" s="1"/>
  <c r="M171" i="1"/>
  <c r="N171" i="1" s="1"/>
  <c r="M129" i="1"/>
  <c r="N129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1" i="1"/>
  <c r="N31" i="1" s="1"/>
  <c r="M32" i="1"/>
  <c r="N32" i="1" s="1"/>
  <c r="M33" i="1"/>
  <c r="N33" i="1" s="1"/>
  <c r="M34" i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M59" i="1"/>
  <c r="N59" i="1" s="1"/>
  <c r="M60" i="1"/>
  <c r="N60" i="1" s="1"/>
  <c r="M61" i="1"/>
  <c r="N61" i="1" s="1"/>
  <c r="M62" i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M74" i="1"/>
  <c r="N74" i="1" s="1"/>
  <c r="M75" i="1"/>
  <c r="N75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3" i="1"/>
  <c r="N173" i="1" s="1"/>
  <c r="M174" i="1"/>
  <c r="N174" i="1" s="1"/>
  <c r="M176" i="1"/>
  <c r="N176" i="1" s="1"/>
  <c r="M179" i="1"/>
  <c r="N179" i="1" s="1"/>
  <c r="M184" i="1"/>
  <c r="N184" i="1" s="1"/>
  <c r="M185" i="1"/>
  <c r="N185" i="1" s="1"/>
  <c r="M186" i="1"/>
  <c r="N186" i="1" s="1"/>
  <c r="M187" i="1"/>
  <c r="N187" i="1" s="1"/>
  <c r="M188" i="1"/>
  <c r="N188" i="1" s="1"/>
  <c r="M189" i="1"/>
  <c r="N189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31" i="1"/>
  <c r="N231" i="1" s="1"/>
  <c r="M233" i="1"/>
  <c r="N233" i="1" s="1"/>
  <c r="M234" i="1"/>
  <c r="N234" i="1" s="1"/>
  <c r="M235" i="1"/>
  <c r="N235" i="1" s="1"/>
  <c r="M236" i="1"/>
  <c r="N236" i="1" s="1"/>
  <c r="M237" i="1"/>
  <c r="N237" i="1" s="1"/>
  <c r="M239" i="1"/>
  <c r="N239" i="1" s="1"/>
  <c r="M240" i="1"/>
  <c r="N240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 s="1"/>
  <c r="M257" i="1"/>
  <c r="N257" i="1" s="1"/>
  <c r="M258" i="1"/>
  <c r="N258" i="1" s="1"/>
  <c r="M259" i="1"/>
  <c r="N259" i="1" s="1"/>
  <c r="M260" i="1"/>
  <c r="N260" i="1" s="1"/>
  <c r="M261" i="1"/>
  <c r="N261" i="1" s="1"/>
  <c r="M262" i="1"/>
  <c r="N262" i="1" s="1"/>
  <c r="M263" i="1"/>
  <c r="N263" i="1" s="1"/>
  <c r="M264" i="1"/>
  <c r="N264" i="1" s="1"/>
  <c r="M265" i="1"/>
  <c r="N265" i="1" s="1"/>
  <c r="M266" i="1"/>
  <c r="N266" i="1" s="1"/>
  <c r="M267" i="1"/>
  <c r="N267" i="1" s="1"/>
  <c r="M268" i="1"/>
  <c r="N268" i="1" s="1"/>
  <c r="M269" i="1"/>
  <c r="N269" i="1" s="1"/>
  <c r="M270" i="1"/>
  <c r="N270" i="1" s="1"/>
  <c r="M271" i="1"/>
  <c r="N271" i="1" s="1"/>
  <c r="M272" i="1"/>
  <c r="N272" i="1" s="1"/>
  <c r="M273" i="1"/>
  <c r="N273" i="1" s="1"/>
  <c r="M274" i="1"/>
  <c r="N274" i="1" s="1"/>
  <c r="M275" i="1"/>
  <c r="N275" i="1" s="1"/>
  <c r="M276" i="1"/>
  <c r="N276" i="1" s="1"/>
  <c r="M277" i="1"/>
  <c r="N277" i="1" s="1"/>
  <c r="M278" i="1"/>
  <c r="N278" i="1" s="1"/>
  <c r="M279" i="1"/>
  <c r="N279" i="1" s="1"/>
  <c r="M280" i="1"/>
  <c r="N280" i="1" s="1"/>
  <c r="M281" i="1"/>
  <c r="N281" i="1" s="1"/>
  <c r="M282" i="1"/>
  <c r="N282" i="1" s="1"/>
  <c r="M283" i="1"/>
  <c r="N283" i="1" s="1"/>
  <c r="M284" i="1"/>
  <c r="N284" i="1" s="1"/>
  <c r="M285" i="1"/>
  <c r="N285" i="1" s="1"/>
  <c r="M286" i="1"/>
  <c r="N286" i="1" s="1"/>
  <c r="M287" i="1"/>
  <c r="N287" i="1" s="1"/>
  <c r="M288" i="1"/>
  <c r="N288" i="1" s="1"/>
  <c r="M289" i="1"/>
  <c r="N289" i="1" s="1"/>
  <c r="M290" i="1"/>
  <c r="N290" i="1" s="1"/>
  <c r="M291" i="1"/>
  <c r="N291" i="1" s="1"/>
  <c r="M292" i="1"/>
  <c r="N292" i="1" s="1"/>
  <c r="M294" i="1"/>
  <c r="N294" i="1" s="1"/>
  <c r="M295" i="1"/>
  <c r="N295" i="1" s="1"/>
  <c r="M296" i="1"/>
  <c r="N296" i="1" s="1"/>
  <c r="M297" i="1"/>
  <c r="N297" i="1" s="1"/>
  <c r="M299" i="1"/>
  <c r="N299" i="1" s="1"/>
  <c r="M301" i="1"/>
  <c r="N301" i="1" s="1"/>
  <c r="M303" i="1"/>
  <c r="N303" i="1" s="1"/>
  <c r="M306" i="1"/>
  <c r="N306" i="1" s="1"/>
  <c r="M310" i="1"/>
  <c r="N310" i="1" s="1"/>
  <c r="M311" i="1"/>
  <c r="N311" i="1" s="1"/>
  <c r="M312" i="1"/>
  <c r="N312" i="1" s="1"/>
  <c r="M314" i="1"/>
  <c r="N314" i="1" s="1"/>
  <c r="M315" i="1"/>
  <c r="N315" i="1" s="1"/>
  <c r="M316" i="1"/>
  <c r="N316" i="1" s="1"/>
  <c r="M317" i="1"/>
  <c r="N317" i="1" s="1"/>
  <c r="M319" i="1"/>
  <c r="N319" i="1" s="1"/>
  <c r="M320" i="1"/>
  <c r="N320" i="1" s="1"/>
  <c r="M321" i="1"/>
  <c r="N321" i="1" s="1"/>
  <c r="M322" i="1"/>
  <c r="N322" i="1" s="1"/>
  <c r="M327" i="1"/>
  <c r="N327" i="1" s="1"/>
  <c r="M328" i="1"/>
  <c r="N328" i="1" s="1"/>
  <c r="M329" i="1"/>
  <c r="N329" i="1" s="1"/>
  <c r="M330" i="1"/>
  <c r="N330" i="1" s="1"/>
  <c r="M331" i="1"/>
  <c r="N331" i="1" s="1"/>
  <c r="M332" i="1"/>
  <c r="N332" i="1" s="1"/>
  <c r="M334" i="1"/>
  <c r="N334" i="1" s="1"/>
  <c r="M335" i="1"/>
  <c r="N335" i="1" s="1"/>
  <c r="M336" i="1"/>
  <c r="N336" i="1" s="1"/>
  <c r="M337" i="1"/>
  <c r="N337" i="1" s="1"/>
  <c r="M338" i="1"/>
  <c r="N338" i="1" s="1"/>
  <c r="M339" i="1"/>
  <c r="N339" i="1" s="1"/>
  <c r="M340" i="1"/>
  <c r="N340" i="1" s="1"/>
  <c r="M341" i="1"/>
  <c r="N341" i="1" s="1"/>
  <c r="M342" i="1"/>
  <c r="N342" i="1" s="1"/>
  <c r="M343" i="1"/>
  <c r="N343" i="1" s="1"/>
  <c r="M344" i="1"/>
  <c r="N344" i="1" s="1"/>
  <c r="M345" i="1"/>
  <c r="N345" i="1" s="1"/>
  <c r="M346" i="1"/>
  <c r="N346" i="1" s="1"/>
  <c r="M347" i="1"/>
  <c r="N347" i="1" s="1"/>
  <c r="M348" i="1"/>
  <c r="N348" i="1" s="1"/>
  <c r="M349" i="1"/>
  <c r="N349" i="1" s="1"/>
  <c r="M350" i="1"/>
  <c r="N350" i="1" s="1"/>
  <c r="M351" i="1"/>
  <c r="N351" i="1" s="1"/>
  <c r="M352" i="1"/>
  <c r="N352" i="1" s="1"/>
  <c r="M353" i="1"/>
  <c r="M354" i="1"/>
  <c r="N354" i="1" s="1"/>
  <c r="M355" i="1"/>
  <c r="N355" i="1" s="1"/>
  <c r="M356" i="1"/>
  <c r="N356" i="1" s="1"/>
  <c r="M357" i="1"/>
  <c r="N357" i="1" s="1"/>
  <c r="M358" i="1"/>
  <c r="N358" i="1" s="1"/>
  <c r="M359" i="1"/>
  <c r="N359" i="1" s="1"/>
  <c r="M360" i="1"/>
  <c r="N360" i="1" s="1"/>
  <c r="M361" i="1"/>
  <c r="N361" i="1" s="1"/>
  <c r="M362" i="1"/>
  <c r="N362" i="1" s="1"/>
  <c r="M363" i="1"/>
  <c r="N363" i="1" s="1"/>
  <c r="M364" i="1"/>
  <c r="N364" i="1" s="1"/>
  <c r="M365" i="1"/>
  <c r="N365" i="1" s="1"/>
  <c r="M366" i="1"/>
  <c r="N366" i="1" s="1"/>
  <c r="M367" i="1"/>
  <c r="N367" i="1" s="1"/>
  <c r="M368" i="1"/>
  <c r="N368" i="1" s="1"/>
  <c r="M369" i="1"/>
  <c r="N369" i="1" s="1"/>
  <c r="M370" i="1"/>
  <c r="N370" i="1" s="1"/>
  <c r="M371" i="1"/>
  <c r="N371" i="1" s="1"/>
  <c r="M372" i="1"/>
  <c r="N372" i="1" s="1"/>
  <c r="M373" i="1"/>
  <c r="N373" i="1" s="1"/>
  <c r="M374" i="1"/>
  <c r="N374" i="1" s="1"/>
  <c r="M375" i="1"/>
  <c r="N375" i="1" s="1"/>
  <c r="M376" i="1"/>
  <c r="N376" i="1" s="1"/>
  <c r="M377" i="1"/>
  <c r="N377" i="1" s="1"/>
  <c r="M378" i="1"/>
  <c r="N378" i="1" s="1"/>
  <c r="M379" i="1"/>
  <c r="N379" i="1" s="1"/>
  <c r="M380" i="1"/>
  <c r="N380" i="1" s="1"/>
  <c r="M381" i="1"/>
  <c r="N381" i="1" s="1"/>
  <c r="M382" i="1"/>
  <c r="N382" i="1" s="1"/>
  <c r="M383" i="1"/>
  <c r="N383" i="1" s="1"/>
  <c r="M384" i="1"/>
  <c r="N384" i="1" s="1"/>
  <c r="M385" i="1"/>
  <c r="N385" i="1" s="1"/>
  <c r="M386" i="1"/>
  <c r="N386" i="1" s="1"/>
  <c r="M387" i="1"/>
  <c r="N387" i="1" s="1"/>
  <c r="M388" i="1"/>
  <c r="N388" i="1" s="1"/>
  <c r="M389" i="1"/>
  <c r="N389" i="1" s="1"/>
  <c r="M390" i="1"/>
  <c r="N390" i="1" s="1"/>
  <c r="M391" i="1"/>
  <c r="N391" i="1" s="1"/>
  <c r="M392" i="1"/>
  <c r="N392" i="1" s="1"/>
  <c r="M393" i="1"/>
  <c r="N393" i="1" s="1"/>
  <c r="M394" i="1"/>
  <c r="N394" i="1" s="1"/>
  <c r="M395" i="1"/>
  <c r="N395" i="1" s="1"/>
  <c r="M396" i="1"/>
  <c r="N396" i="1" s="1"/>
  <c r="M397" i="1"/>
  <c r="K12" i="1" l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K319" i="1"/>
  <c r="L319" i="1" s="1"/>
  <c r="K320" i="1"/>
  <c r="L320" i="1" s="1"/>
  <c r="K321" i="1"/>
  <c r="L321" i="1" s="1"/>
  <c r="K322" i="1"/>
  <c r="L322" i="1" s="1"/>
  <c r="K323" i="1"/>
  <c r="L323" i="1" s="1"/>
  <c r="K324" i="1"/>
  <c r="L324" i="1" s="1"/>
  <c r="K325" i="1"/>
  <c r="L325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L331" i="1" s="1"/>
  <c r="K332" i="1"/>
  <c r="L332" i="1" s="1"/>
  <c r="K333" i="1"/>
  <c r="L333" i="1" s="1"/>
  <c r="K334" i="1"/>
  <c r="L334" i="1" s="1"/>
  <c r="K335" i="1"/>
  <c r="L335" i="1" s="1"/>
  <c r="K336" i="1"/>
  <c r="L336" i="1" s="1"/>
  <c r="K337" i="1"/>
  <c r="L337" i="1" s="1"/>
  <c r="K338" i="1"/>
  <c r="L338" i="1" s="1"/>
  <c r="K339" i="1"/>
  <c r="L339" i="1" s="1"/>
  <c r="K340" i="1"/>
  <c r="L340" i="1" s="1"/>
  <c r="K341" i="1"/>
  <c r="L341" i="1" s="1"/>
  <c r="K342" i="1"/>
  <c r="L342" i="1" s="1"/>
  <c r="K343" i="1"/>
  <c r="L343" i="1" s="1"/>
  <c r="K344" i="1"/>
  <c r="L344" i="1" s="1"/>
  <c r="K345" i="1"/>
  <c r="L345" i="1" s="1"/>
  <c r="K346" i="1"/>
  <c r="L346" i="1" s="1"/>
  <c r="K347" i="1"/>
  <c r="L347" i="1" s="1"/>
  <c r="K348" i="1"/>
  <c r="L348" i="1" s="1"/>
  <c r="K349" i="1"/>
  <c r="L349" i="1" s="1"/>
  <c r="K350" i="1"/>
  <c r="L350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 s="1"/>
  <c r="K364" i="1"/>
  <c r="L364" i="1" s="1"/>
  <c r="K365" i="1"/>
  <c r="L365" i="1" s="1"/>
  <c r="K366" i="1"/>
  <c r="L366" i="1" s="1"/>
  <c r="K367" i="1"/>
  <c r="L367" i="1" s="1"/>
  <c r="K368" i="1"/>
  <c r="L368" i="1" s="1"/>
  <c r="K369" i="1"/>
  <c r="L369" i="1" s="1"/>
  <c r="K370" i="1"/>
  <c r="L370" i="1" s="1"/>
  <c r="K371" i="1"/>
  <c r="L371" i="1" s="1"/>
  <c r="K372" i="1"/>
  <c r="L372" i="1" s="1"/>
  <c r="K373" i="1"/>
  <c r="L373" i="1" s="1"/>
  <c r="K374" i="1"/>
  <c r="L374" i="1" s="1"/>
  <c r="K375" i="1"/>
  <c r="L375" i="1" s="1"/>
  <c r="K376" i="1"/>
  <c r="L376" i="1" s="1"/>
  <c r="K377" i="1"/>
  <c r="L377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L396" i="1" s="1"/>
  <c r="K397" i="1"/>
  <c r="L397" i="1" s="1"/>
</calcChain>
</file>

<file path=xl/sharedStrings.xml><?xml version="1.0" encoding="utf-8"?>
<sst xmlns="http://schemas.openxmlformats.org/spreadsheetml/2006/main" count="1629" uniqueCount="1078">
  <si>
    <t>№ п/п</t>
  </si>
  <si>
    <t>НОМЕР ИЗДЕЛИЯ</t>
  </si>
  <si>
    <t>РЯДНОСТЬ</t>
  </si>
  <si>
    <t>ОБЛАСТЬ ПРИМЕНЕНИЯ</t>
  </si>
  <si>
    <t>Радиаторы водяные для легковых автомобилей</t>
  </si>
  <si>
    <t>1 рядный</t>
  </si>
  <si>
    <t>2101-1301.012-90</t>
  </si>
  <si>
    <t>2 рядный</t>
  </si>
  <si>
    <t>ВАЗ -  2101;  ВАЗ - 2102</t>
  </si>
  <si>
    <t>2103-1301.012-60</t>
  </si>
  <si>
    <t>ВАЗ -  2103;  ВАЗ - 2106 выпуска до 1999 г.</t>
  </si>
  <si>
    <t>2105-1301.012-60</t>
  </si>
  <si>
    <t>ВАЗ -  2105</t>
  </si>
  <si>
    <t>2107-1301.012-60</t>
  </si>
  <si>
    <t>ВАЗ -  2107</t>
  </si>
  <si>
    <t>2108-1301.010-02</t>
  </si>
  <si>
    <t>2112.1301.012-02</t>
  </si>
  <si>
    <t>21102.1301.012</t>
  </si>
  <si>
    <r>
      <t xml:space="preserve">ВАЗ - 21102 </t>
    </r>
    <r>
      <rPr>
        <b/>
        <i/>
        <sz val="10"/>
        <color indexed="60"/>
        <rFont val="Tahoma"/>
        <family val="2"/>
        <charset val="204"/>
      </rPr>
      <t>с инжекторным двигателем</t>
    </r>
  </si>
  <si>
    <t>21106.1301.012</t>
  </si>
  <si>
    <r>
      <t xml:space="preserve">ВАЗ 21106 </t>
    </r>
    <r>
      <rPr>
        <b/>
        <i/>
        <sz val="10"/>
        <color indexed="60"/>
        <rFont val="Tahoma"/>
        <family val="2"/>
        <charset val="204"/>
      </rPr>
      <t>с двигателем "Опель"</t>
    </r>
  </si>
  <si>
    <t>2121.1301.012-02</t>
  </si>
  <si>
    <t>ВАЗ - 2121 "НИВА"</t>
  </si>
  <si>
    <t>2121.1301.1000-02</t>
  </si>
  <si>
    <t>ВАЗ - 2121« НИВА »</t>
  </si>
  <si>
    <t xml:space="preserve">2121.1301.1000-03     </t>
  </si>
  <si>
    <t>21236.Х2.1301.012-10</t>
  </si>
  <si>
    <t>3 рядный</t>
  </si>
  <si>
    <t>21214.1301.010-02</t>
  </si>
  <si>
    <t>1102.1301.010-02</t>
  </si>
  <si>
    <t>ЗАЗ - 1102 "ТАВРИЯ"</t>
  </si>
  <si>
    <t>ГАЗ 24.31029.1301.000-01</t>
  </si>
  <si>
    <t>ГАЗ 24.31029.1301.000-02</t>
  </si>
  <si>
    <t>3110.1301.010-31</t>
  </si>
  <si>
    <t>3110.1301.000-30</t>
  </si>
  <si>
    <r>
      <t>3110.1301.000-31</t>
    </r>
    <r>
      <rPr>
        <b/>
        <sz val="10"/>
        <color indexed="10"/>
        <rFont val="Tahoma"/>
        <family val="2"/>
        <charset val="204"/>
      </rPr>
      <t xml:space="preserve"> </t>
    </r>
  </si>
  <si>
    <t>3110.1301.000</t>
  </si>
  <si>
    <t>ВК -3110.1301.000</t>
  </si>
  <si>
    <t>3110.1301.010-33</t>
  </si>
  <si>
    <t>ВК-3110.1301.010-33</t>
  </si>
  <si>
    <t>3302-1301.010-34-01</t>
  </si>
  <si>
    <t xml:space="preserve">3302-1301.010-34-02 </t>
  </si>
  <si>
    <t>3302.1301.010-34</t>
  </si>
  <si>
    <t>3302-1301.010-39</t>
  </si>
  <si>
    <t>ВК-3302.-1301.010-39</t>
  </si>
  <si>
    <t>3302.1301.010-38</t>
  </si>
  <si>
    <t>330242.1301.000-30</t>
  </si>
  <si>
    <t>330242.1301.000-31</t>
  </si>
  <si>
    <t>330242.1301.000</t>
  </si>
  <si>
    <t>ВК-330242-1301.000</t>
  </si>
  <si>
    <t>330242.1301.010-30</t>
  </si>
  <si>
    <r>
      <t xml:space="preserve">« ГАЗЕЛЬ » </t>
    </r>
    <r>
      <rPr>
        <b/>
        <sz val="10"/>
        <color indexed="60"/>
        <rFont val="Tahoma"/>
        <family val="2"/>
        <charset val="204"/>
      </rPr>
      <t xml:space="preserve">с двигателем "Штайер" </t>
    </r>
  </si>
  <si>
    <t>3302.1301.010-35</t>
  </si>
  <si>
    <t xml:space="preserve">3302.1301.010-33    </t>
  </si>
  <si>
    <t>ВК-3302-1301.010-33</t>
  </si>
  <si>
    <r>
      <t xml:space="preserve">"ГАЗЕЛЬ" </t>
    </r>
    <r>
      <rPr>
        <b/>
        <i/>
        <sz val="10"/>
        <color indexed="60"/>
        <rFont val="Tahoma"/>
        <family val="2"/>
        <charset val="204"/>
      </rPr>
      <t>с двигателем "Ивеко"</t>
    </r>
    <r>
      <rPr>
        <b/>
        <sz val="10"/>
        <rFont val="Tahoma"/>
        <family val="2"/>
        <charset val="204"/>
      </rPr>
      <t xml:space="preserve">, авто "КОВБОЙ" </t>
    </r>
  </si>
  <si>
    <r>
      <t xml:space="preserve">"ГАЗЕЛЬ" </t>
    </r>
    <r>
      <rPr>
        <b/>
        <i/>
        <sz val="10"/>
        <color indexed="60"/>
        <rFont val="Tahoma"/>
        <family val="2"/>
        <charset val="204"/>
      </rPr>
      <t>с двигателем "Крайслер"</t>
    </r>
  </si>
  <si>
    <r>
      <t xml:space="preserve">"ВОЛГА" ГАЗ-3110 </t>
    </r>
    <r>
      <rPr>
        <b/>
        <i/>
        <sz val="10"/>
        <color indexed="60"/>
        <rFont val="Tahoma"/>
        <family val="2"/>
        <charset val="204"/>
      </rPr>
      <t>с двигателем "Крайслер"</t>
    </r>
  </si>
  <si>
    <t>3102у.1301.010-30</t>
  </si>
  <si>
    <t>« ВОЛГА » ГАЗ - 3102</t>
  </si>
  <si>
    <t>2126.1301.012-02</t>
  </si>
  <si>
    <t>3151.1301.000</t>
  </si>
  <si>
    <t>УАЗ - 3151, 3741, 469  и модификации</t>
  </si>
  <si>
    <t>3160.1301.000</t>
  </si>
  <si>
    <t xml:space="preserve">3163-1301010-30  </t>
  </si>
  <si>
    <r>
      <t>УАЗ - 3163 "Патриот"</t>
    </r>
    <r>
      <rPr>
        <b/>
        <i/>
        <sz val="10"/>
        <color indexed="60"/>
        <rFont val="Tahoma"/>
        <family val="2"/>
        <charset val="204"/>
      </rPr>
      <t>( под кондиционер)</t>
    </r>
  </si>
  <si>
    <t>ВЕЗДЕХОД "ТРЭКОЛ"</t>
  </si>
  <si>
    <t>Радиаторы отопителя автомобильные</t>
  </si>
  <si>
    <t>2101.8101.050-03</t>
  </si>
  <si>
    <t>ВАЗ-2101; ВАЗ-2103; ВАЗ-2105; ВАЗ-2107</t>
  </si>
  <si>
    <t>1102.8101.100</t>
  </si>
  <si>
    <t>« ТАВРИЯ » ВАЗ - 2108; ВАЗ-2109; ВАЗ-21099</t>
  </si>
  <si>
    <t>2121.8101.050-03</t>
  </si>
  <si>
    <t>« НИВА » ВАЗ - 2121</t>
  </si>
  <si>
    <t>2110.8101.000-05</t>
  </si>
  <si>
    <t>2126.8101.060-05</t>
  </si>
  <si>
    <t xml:space="preserve">ИЖ 2126  </t>
  </si>
  <si>
    <t>ОТ31029.8101.000</t>
  </si>
  <si>
    <t>ОТ31029.8101.000-02</t>
  </si>
  <si>
    <t>3110.8101.060-30</t>
  </si>
  <si>
    <t xml:space="preserve">« ВОЛГА » ГАЗ - 3110 </t>
  </si>
  <si>
    <t>« ГАЗЕЛЬ »</t>
  </si>
  <si>
    <t xml:space="preserve">« ГАЗЕЛЬ н/о »  </t>
  </si>
  <si>
    <t>3307.8101.060-30</t>
  </si>
  <si>
    <t>ГАЗ - 3307</t>
  </si>
  <si>
    <t>3307.8101.060-31</t>
  </si>
  <si>
    <t>3741.8101.000</t>
  </si>
  <si>
    <t>Кабина УАЗ 3962, 2206, 3741, 33036 и модификации.</t>
  </si>
  <si>
    <t>3151.8101.000</t>
  </si>
  <si>
    <t xml:space="preserve">2 рядный </t>
  </si>
  <si>
    <t>Салон УАЗ 3151, 3153, 3159  и пассажирский салон УАЗ 3962, 3741 и мод.</t>
  </si>
  <si>
    <t>Пробка  А21.1301.500-1</t>
  </si>
  <si>
    <t>все радиаторы для легковых автомобилей</t>
  </si>
  <si>
    <t>Радиаторы водяные для грузовых автомобилей</t>
  </si>
  <si>
    <t>РР-ЗИЛ.1301.000</t>
  </si>
  <si>
    <t>ЗИЛ 130</t>
  </si>
  <si>
    <t>ГАЗ-53.1301.000</t>
  </si>
  <si>
    <t>ГАЗ 53</t>
  </si>
  <si>
    <t>33104-1301010-30</t>
  </si>
  <si>
    <t>"ВАЛДАЙ"</t>
  </si>
  <si>
    <t>3307.1301.010-31</t>
  </si>
  <si>
    <r>
      <t xml:space="preserve">ГАЗ 3307 </t>
    </r>
    <r>
      <rPr>
        <b/>
        <i/>
        <sz val="10"/>
        <color indexed="60"/>
        <rFont val="Tahoma"/>
        <family val="2"/>
        <charset val="204"/>
      </rPr>
      <t>с дв. ЗМЗ-511 для стран с тропическим климатом</t>
    </r>
  </si>
  <si>
    <t>3307.1301.010-35</t>
  </si>
  <si>
    <r>
      <t xml:space="preserve">ГАЗ 3307, 3308/081 "Садко" </t>
    </r>
    <r>
      <rPr>
        <b/>
        <i/>
        <sz val="10"/>
        <color indexed="60"/>
        <rFont val="Tahoma"/>
        <family val="2"/>
        <charset val="204"/>
      </rPr>
      <t>с дв. ЗМЗ-513 и ЗМЗ-5233 с муфтой вентилятора</t>
    </r>
  </si>
  <si>
    <t>3307.1301.010-36</t>
  </si>
  <si>
    <t>Радиаторы водяные для тракторов и комбайнов</t>
  </si>
  <si>
    <t xml:space="preserve">55у.13.100  </t>
  </si>
  <si>
    <t>4 рядный</t>
  </si>
  <si>
    <r>
      <t xml:space="preserve">ТЛТ-100, ЛХТ-100,ТБ-1М,ТБ-1МА </t>
    </r>
    <r>
      <rPr>
        <b/>
        <i/>
        <sz val="10"/>
        <color indexed="60"/>
        <rFont val="Tahoma"/>
        <family val="2"/>
        <charset val="204"/>
      </rPr>
      <t>с двигателем  СМД-201.04</t>
    </r>
  </si>
  <si>
    <t>45-1301.006</t>
  </si>
  <si>
    <r>
      <t xml:space="preserve">ЮМЗ-6Л/6М  </t>
    </r>
    <r>
      <rPr>
        <b/>
        <i/>
        <sz val="10"/>
        <color indexed="60"/>
        <rFont val="Tahoma"/>
        <family val="2"/>
        <charset val="204"/>
      </rPr>
      <t>с двигателем Д-65Н;  Д-65; Д-65М</t>
    </r>
  </si>
  <si>
    <t>45-1301.010-Б</t>
  </si>
  <si>
    <r>
      <t xml:space="preserve">ЮМЗ-6Л/6М  </t>
    </r>
    <r>
      <rPr>
        <b/>
        <i/>
        <sz val="10"/>
        <color indexed="60"/>
        <rFont val="Tahoma"/>
        <family val="2"/>
        <charset val="204"/>
      </rPr>
      <t>с  двигателем Д-65Н; Д-65М</t>
    </r>
  </si>
  <si>
    <t>70у.1301.015</t>
  </si>
  <si>
    <r>
      <t xml:space="preserve">МТЗ-80Х </t>
    </r>
    <r>
      <rPr>
        <b/>
        <i/>
        <sz val="10"/>
        <color indexed="60"/>
        <rFont val="Tahoma"/>
        <family val="2"/>
        <charset val="204"/>
      </rPr>
      <t>с двигателем  Д-243</t>
    </r>
    <r>
      <rPr>
        <b/>
        <sz val="10"/>
        <rFont val="Tahoma"/>
        <family val="2"/>
        <charset val="204"/>
      </rPr>
      <t xml:space="preserve"> (Тропическое исполнение)</t>
    </r>
  </si>
  <si>
    <t>1520-1301.010Б-01</t>
  </si>
  <si>
    <t>5 рядный</t>
  </si>
  <si>
    <t xml:space="preserve">100у.1301.010 </t>
  </si>
  <si>
    <t>1221.1301.010</t>
  </si>
  <si>
    <r>
      <t xml:space="preserve">МТЗ-1221 </t>
    </r>
    <r>
      <rPr>
        <b/>
        <i/>
        <sz val="10"/>
        <color indexed="60"/>
        <rFont val="Tahoma"/>
        <family val="2"/>
        <charset val="204"/>
      </rPr>
      <t>с двигателем  Д-260.2</t>
    </r>
  </si>
  <si>
    <t>1321.1301.015</t>
  </si>
  <si>
    <r>
      <t xml:space="preserve">МТЗ-1221; МТЗ - 1222 </t>
    </r>
    <r>
      <rPr>
        <b/>
        <i/>
        <sz val="10"/>
        <color indexed="60"/>
        <rFont val="Tahoma"/>
        <family val="2"/>
        <charset val="204"/>
      </rPr>
      <t xml:space="preserve">с двигателем Д-260.2 </t>
    </r>
  </si>
  <si>
    <t>923.1301.015</t>
  </si>
  <si>
    <r>
      <t xml:space="preserve">МТЗ-923 </t>
    </r>
    <r>
      <rPr>
        <b/>
        <i/>
        <sz val="10"/>
        <color indexed="60"/>
        <rFont val="Tahoma"/>
        <family val="2"/>
        <charset val="204"/>
      </rPr>
      <t>с двигателем  Д245.5</t>
    </r>
  </si>
  <si>
    <t>2022.1301.010</t>
  </si>
  <si>
    <t>МТЗ-2022</t>
  </si>
  <si>
    <t>3022Д.1301.010</t>
  </si>
  <si>
    <r>
      <t>МТЗ-3022; Беларусь-2822,</t>
    </r>
    <r>
      <rPr>
        <b/>
        <i/>
        <sz val="10"/>
        <color indexed="60"/>
        <rFont val="Tahoma"/>
        <family val="2"/>
        <charset val="204"/>
      </rPr>
      <t xml:space="preserve"> с Двигателем  Д-260</t>
    </r>
  </si>
  <si>
    <t>3022.1301.015-01</t>
  </si>
  <si>
    <t>6 рядный</t>
  </si>
  <si>
    <t>Беларус-3022</t>
  </si>
  <si>
    <t>1025.1301.010Б</t>
  </si>
  <si>
    <r>
      <t xml:space="preserve">МТЗ-1025 и модификации  </t>
    </r>
    <r>
      <rPr>
        <b/>
        <i/>
        <sz val="10"/>
        <color indexed="60"/>
        <rFont val="Tahoma"/>
        <family val="2"/>
        <charset val="204"/>
      </rPr>
      <t>с Двигателем  Д-245</t>
    </r>
  </si>
  <si>
    <t>320.1301.010-01</t>
  </si>
  <si>
    <r>
      <t xml:space="preserve">МТЗ-320 </t>
    </r>
    <r>
      <rPr>
        <b/>
        <i/>
        <sz val="10"/>
        <color indexed="60"/>
        <rFont val="Tahoma"/>
        <family val="2"/>
        <charset val="204"/>
      </rPr>
      <t xml:space="preserve"> с Двигателем  LPW 1503 CHD</t>
    </r>
  </si>
  <si>
    <t>320.1301.015-01</t>
  </si>
  <si>
    <r>
      <t xml:space="preserve">МТЗ-320  </t>
    </r>
    <r>
      <rPr>
        <b/>
        <i/>
        <sz val="10"/>
        <color indexed="60"/>
        <rFont val="Tahoma"/>
        <family val="2"/>
        <charset val="204"/>
      </rPr>
      <t xml:space="preserve">с Двигателем  LPW 1503 CHD  </t>
    </r>
    <r>
      <rPr>
        <b/>
        <i/>
        <sz val="10"/>
        <rFont val="Tahoma"/>
        <family val="2"/>
        <charset val="204"/>
      </rPr>
      <t>(Тропическое исполнение)</t>
    </r>
  </si>
  <si>
    <r>
      <t xml:space="preserve">Беларус – 2822 ДЦ, Беларус – 3022 ДЦ </t>
    </r>
    <r>
      <rPr>
        <b/>
        <i/>
        <sz val="10"/>
        <color indexed="60"/>
        <rFont val="Tahoma"/>
        <family val="2"/>
        <charset val="204"/>
      </rPr>
      <t>с Двигателем «Дойц»</t>
    </r>
  </si>
  <si>
    <r>
      <t xml:space="preserve">Беларус – 420; Беларус – 422; Беларус – 622 </t>
    </r>
    <r>
      <rPr>
        <b/>
        <i/>
        <sz val="10"/>
        <color indexed="60"/>
        <rFont val="Tahoma"/>
        <family val="2"/>
        <charset val="204"/>
      </rPr>
      <t>с Двигателем «Словакия»</t>
    </r>
  </si>
  <si>
    <r>
      <t xml:space="preserve">Автогрейдер ГС -14.03,  ГС-25.09, фриза  </t>
    </r>
    <r>
      <rPr>
        <b/>
        <i/>
        <sz val="10"/>
        <color indexed="60"/>
        <rFont val="Tahoma"/>
        <family val="2"/>
        <charset val="204"/>
      </rPr>
      <t>с Двигателем ЯМЗ-236, ЯМЗ-238</t>
    </r>
  </si>
  <si>
    <r>
      <t xml:space="preserve">85.13.010-4                 </t>
    </r>
    <r>
      <rPr>
        <b/>
        <i/>
        <sz val="10"/>
        <color indexed="60"/>
        <rFont val="Tahoma"/>
        <family val="2"/>
        <charset val="204"/>
      </rPr>
      <t xml:space="preserve"> </t>
    </r>
  </si>
  <si>
    <t xml:space="preserve">150У.13.010-4-01             </t>
  </si>
  <si>
    <t xml:space="preserve">Т-150К </t>
  </si>
  <si>
    <r>
      <t xml:space="preserve">150у13.010-3    </t>
    </r>
    <r>
      <rPr>
        <b/>
        <sz val="10"/>
        <color indexed="60"/>
        <rFont val="Tahoma"/>
        <family val="2"/>
        <charset val="204"/>
      </rPr>
      <t xml:space="preserve"> </t>
    </r>
    <r>
      <rPr>
        <b/>
        <i/>
        <sz val="10"/>
        <color indexed="60"/>
        <rFont val="Tahoma"/>
        <family val="2"/>
        <charset val="204"/>
      </rPr>
      <t xml:space="preserve">             </t>
    </r>
  </si>
  <si>
    <t xml:space="preserve">150у13.010-3А               </t>
  </si>
  <si>
    <r>
      <t xml:space="preserve">Енисей 1200 </t>
    </r>
    <r>
      <rPr>
        <b/>
        <i/>
        <sz val="10"/>
        <color indexed="60"/>
        <rFont val="Tahoma"/>
        <family val="2"/>
        <charset val="204"/>
      </rPr>
      <t>с Двигателем  Д-442-50,Д-442-56/57И-1</t>
    </r>
  </si>
  <si>
    <t xml:space="preserve">150у13.010-3А-02         </t>
  </si>
  <si>
    <r>
      <t xml:space="preserve">СК-6;  Енисей 1200-1 </t>
    </r>
    <r>
      <rPr>
        <b/>
        <i/>
        <sz val="10"/>
        <color indexed="16"/>
        <rFont val="Tahoma"/>
        <family val="2"/>
        <charset val="204"/>
      </rPr>
      <t>с Двигателем  Д-442-50; Д442-57Н</t>
    </r>
  </si>
  <si>
    <r>
      <t xml:space="preserve">150у.13.010-6  </t>
    </r>
    <r>
      <rPr>
        <b/>
        <sz val="10"/>
        <color indexed="60"/>
        <rFont val="Tahoma"/>
        <family val="2"/>
        <charset val="204"/>
      </rPr>
      <t xml:space="preserve"> </t>
    </r>
  </si>
  <si>
    <r>
      <t xml:space="preserve">Комбайн  СК-5М «Нива» </t>
    </r>
    <r>
      <rPr>
        <b/>
        <i/>
        <sz val="10"/>
        <color indexed="60"/>
        <rFont val="Tahoma"/>
        <family val="2"/>
        <charset val="204"/>
      </rPr>
      <t>с Двигателем  СМД-20,СМД-21,СМД-22А</t>
    </r>
  </si>
  <si>
    <t xml:space="preserve">250у13010-4 </t>
  </si>
  <si>
    <t xml:space="preserve">250У.13.010-4-02 </t>
  </si>
  <si>
    <t xml:space="preserve">250У13010-5 </t>
  </si>
  <si>
    <r>
      <t xml:space="preserve">КСК-100А-3 </t>
    </r>
    <r>
      <rPr>
        <b/>
        <i/>
        <sz val="10"/>
        <color indexed="60"/>
        <rFont val="Tahoma"/>
        <family val="2"/>
        <charset val="204"/>
      </rPr>
      <t xml:space="preserve">с двигателем ЯМЗ 238АМ2-3; </t>
    </r>
    <r>
      <rPr>
        <b/>
        <sz val="10"/>
        <rFont val="Tahoma"/>
        <family val="2"/>
        <charset val="204"/>
      </rPr>
      <t xml:space="preserve"> КСК-600</t>
    </r>
  </si>
  <si>
    <r>
      <t xml:space="preserve">Комбайн КСКУ-6, КСК-100 </t>
    </r>
    <r>
      <rPr>
        <b/>
        <i/>
        <sz val="10"/>
        <color indexed="60"/>
        <rFont val="Tahoma"/>
        <family val="2"/>
        <charset val="204"/>
      </rPr>
      <t>с двигателем  СМД-71</t>
    </r>
  </si>
  <si>
    <t xml:space="preserve">МО4у13.003-1 </t>
  </si>
  <si>
    <t xml:space="preserve">МО4у13.003-2 </t>
  </si>
  <si>
    <r>
      <t xml:space="preserve">ТТ-4М </t>
    </r>
    <r>
      <rPr>
        <b/>
        <i/>
        <sz val="10"/>
        <color indexed="60"/>
        <rFont val="Tahoma"/>
        <family val="2"/>
        <charset val="204"/>
      </rPr>
      <t>с Двигателем  А-01МЛ</t>
    </r>
  </si>
  <si>
    <t xml:space="preserve">РВ 09.1301.100       </t>
  </si>
  <si>
    <t>8 рядный</t>
  </si>
  <si>
    <t xml:space="preserve">Д180.1301.010              </t>
  </si>
  <si>
    <t xml:space="preserve">Д180Я.1301.010              </t>
  </si>
  <si>
    <t xml:space="preserve">Д180Я.13.010             </t>
  </si>
  <si>
    <t xml:space="preserve">ДЭА 200Д.-1301.100   </t>
  </si>
  <si>
    <t xml:space="preserve">550.1301.100             </t>
  </si>
  <si>
    <r>
      <t xml:space="preserve">Дизель генераторы </t>
    </r>
    <r>
      <rPr>
        <b/>
        <i/>
        <sz val="10"/>
        <color indexed="60"/>
        <rFont val="Tahoma"/>
        <family val="2"/>
        <charset val="204"/>
      </rPr>
      <t xml:space="preserve">с двигателем  ЯМЗ-8502, </t>
    </r>
  </si>
  <si>
    <t>550.1301.100-02</t>
  </si>
  <si>
    <t>Дизель генераторы Барнаултрансмаш</t>
  </si>
  <si>
    <t xml:space="preserve">150.1013.000 </t>
  </si>
  <si>
    <t>Автогрейдер ГС-14.02</t>
  </si>
  <si>
    <t>с у/а МО4.1013.100</t>
  </si>
  <si>
    <r>
      <t xml:space="preserve">Тр.ТТ-4; Т-4А;Т-4АП; Т-4АП2; ТТ-4М  </t>
    </r>
    <r>
      <rPr>
        <b/>
        <i/>
        <sz val="10"/>
        <color indexed="60"/>
        <rFont val="Tahoma"/>
        <family val="2"/>
        <charset val="204"/>
      </rPr>
      <t>с Двигателем А-01М,А-01МЛ</t>
    </r>
  </si>
  <si>
    <t xml:space="preserve">150У.08.000-1 </t>
  </si>
  <si>
    <t>Т-150; Т-150К</t>
  </si>
  <si>
    <t>85.1013.100</t>
  </si>
  <si>
    <t xml:space="preserve">ТГС 100.1013.000-02 </t>
  </si>
  <si>
    <r>
      <t xml:space="preserve">Енисей-1200-1М </t>
    </r>
    <r>
      <rPr>
        <b/>
        <i/>
        <sz val="10"/>
        <color indexed="60"/>
        <rFont val="Tahoma"/>
        <family val="2"/>
        <charset val="204"/>
      </rPr>
      <t>с Двигателем Д-442-50;  Д-442-56/57М-1</t>
    </r>
  </si>
  <si>
    <t xml:space="preserve">ТГМ 100.1013.000-04  </t>
  </si>
  <si>
    <t>ДОН 1500</t>
  </si>
  <si>
    <t xml:space="preserve">ГСТ 100.1013.100 </t>
  </si>
  <si>
    <t>ДОН 1500Б с гидротрансмиссией "Linde";ГИДРОТРАНСМИССИЯ комбайна "ЕНИСЕЙ-858"</t>
  </si>
  <si>
    <t>Гидросистема Комбайна "ACROS - 530"</t>
  </si>
  <si>
    <t>Погрузчик А-332, А-333, А-342, А-344</t>
  </si>
  <si>
    <t xml:space="preserve">ОНВ 7511.1317.100 </t>
  </si>
  <si>
    <t xml:space="preserve">ОНВ 165.1301.300        </t>
  </si>
  <si>
    <t xml:space="preserve">250У.27.000 </t>
  </si>
  <si>
    <t>Сердцевины с/х радиаторов</t>
  </si>
  <si>
    <t>45y13.01.020</t>
  </si>
  <si>
    <t>ЮМЗ-6Л;   ЮМЗ-6М</t>
  </si>
  <si>
    <t>50У.1301.040</t>
  </si>
  <si>
    <r>
      <t xml:space="preserve">МТЗ 50, МТЗ 52, МТЗ 50Х, МТЗ 60  </t>
    </r>
    <r>
      <rPr>
        <b/>
        <i/>
        <sz val="10"/>
        <color indexed="16"/>
        <rFont val="Tahoma"/>
        <family val="2"/>
        <charset val="204"/>
      </rPr>
      <t>с двигателем Д-50, Д-50А, Д-60</t>
    </r>
  </si>
  <si>
    <t>70y.1301.020</t>
  </si>
  <si>
    <t>МТЗ-80,  Т-70С, Т-70В, КС-80</t>
  </si>
  <si>
    <t>80у.1301.020</t>
  </si>
  <si>
    <r>
      <t xml:space="preserve">БЕЛАРУС - 1221, БЕЛАРУС - 1222 </t>
    </r>
    <r>
      <rPr>
        <b/>
        <i/>
        <sz val="10"/>
        <color indexed="60"/>
        <rFont val="Tahoma"/>
        <family val="2"/>
        <charset val="204"/>
      </rPr>
      <t xml:space="preserve">с двигателем  Д-260.2; Д-260.2S </t>
    </r>
  </si>
  <si>
    <t>77y13.016-1</t>
  </si>
  <si>
    <t xml:space="preserve">1520-1301.020Б-01  </t>
  </si>
  <si>
    <t>85у13.016</t>
  </si>
  <si>
    <t>Дт-75Д,ДТ-75МВ,ДТ-75МЛ</t>
  </si>
  <si>
    <t>Д180.1301.030</t>
  </si>
  <si>
    <t>Т-130;  Т-170;   Т-10</t>
  </si>
  <si>
    <t>150y13.020-1</t>
  </si>
  <si>
    <t>150y13.020</t>
  </si>
  <si>
    <t>КСКУ-6, КСК-100</t>
  </si>
  <si>
    <t>250y27020 (сердц. ОНВ )</t>
  </si>
  <si>
    <t xml:space="preserve"> </t>
  </si>
  <si>
    <t>35.02.1301.200         Н=516</t>
  </si>
  <si>
    <t>ТГ-321А,Т-25.01Я,ТМ-25.01Я,Т-25.01К,ТГ-321Т</t>
  </si>
  <si>
    <t>35.02.1301.200-01    Н=582</t>
  </si>
  <si>
    <t>Т-500,Т-500Я,Т-35.01Я,Т-35.01К,ТК-25.02,ПК-12.02,ТГ-503Я</t>
  </si>
  <si>
    <t>ЭТ500-60-1140     Н=582,  t=4</t>
  </si>
  <si>
    <t>Тр.Т-500</t>
  </si>
  <si>
    <t>ЭТ500-60-1140-01   H=582, t=3</t>
  </si>
  <si>
    <t>ТГ-503Я; ТГ-503К;   Т-35.01К</t>
  </si>
  <si>
    <t>ЭТ500-60-1169       Н=416</t>
  </si>
  <si>
    <t>ЭТ500-60-1169-01  Н=616</t>
  </si>
  <si>
    <t>ЭТ25.01.60.1138     Н=516</t>
  </si>
  <si>
    <t xml:space="preserve">ТТ-25.01, ТМ-25.01, ТГ-321Т </t>
  </si>
  <si>
    <t>ЭТ500-60-1169-03  Н=582</t>
  </si>
  <si>
    <t>Тр. Т-500</t>
  </si>
  <si>
    <t>442-10.1013.200</t>
  </si>
  <si>
    <r>
      <t xml:space="preserve">сердцевина жидко масляного теплообменника </t>
    </r>
    <r>
      <rPr>
        <b/>
        <i/>
        <sz val="10"/>
        <color indexed="60"/>
        <rFont val="Tahoma"/>
        <family val="2"/>
        <charset val="204"/>
      </rPr>
      <t>Двигатель  Д-442-5Д</t>
    </r>
    <r>
      <rPr>
        <b/>
        <sz val="10"/>
        <rFont val="Tahoma"/>
        <family val="2"/>
        <charset val="204"/>
      </rPr>
      <t xml:space="preserve"> </t>
    </r>
  </si>
  <si>
    <t>ДЭА 200Д.-1301.110-02</t>
  </si>
  <si>
    <t>ДЭА 200Д, 200кВт</t>
  </si>
  <si>
    <t>Блоки радиаторов</t>
  </si>
  <si>
    <t>ВТ150Д-1301.000</t>
  </si>
  <si>
    <t>ВТ-150Д</t>
  </si>
  <si>
    <t>82У.1301.000</t>
  </si>
  <si>
    <r>
      <t xml:space="preserve">ВТ-100Д </t>
    </r>
    <r>
      <rPr>
        <b/>
        <i/>
        <sz val="10"/>
        <color indexed="60"/>
        <rFont val="Tahoma"/>
        <family val="2"/>
        <charset val="204"/>
      </rPr>
      <t>с Двигателем Д-442-24/25; Д-4402</t>
    </r>
  </si>
  <si>
    <t xml:space="preserve">85.00.055-1 </t>
  </si>
  <si>
    <t xml:space="preserve">150у.13.000-1А </t>
  </si>
  <si>
    <r>
      <t xml:space="preserve">Т-4.02 </t>
    </r>
    <r>
      <rPr>
        <b/>
        <i/>
        <sz val="10"/>
        <color indexed="60"/>
        <rFont val="Tahoma"/>
        <family val="2"/>
        <charset val="204"/>
      </rPr>
      <t>с Двигателем  Д-461-10 80/80</t>
    </r>
  </si>
  <si>
    <t>Погрузчик А-211,А-325</t>
  </si>
  <si>
    <t>БР145Г.1301.000</t>
  </si>
  <si>
    <t>БР236Г.1301.000</t>
  </si>
  <si>
    <t xml:space="preserve">238.1301.000 </t>
  </si>
  <si>
    <t>55У.13.002-04</t>
  </si>
  <si>
    <t>ТЛТ-100;  ТЛТ-100А;  ЛХТ-100</t>
  </si>
  <si>
    <t xml:space="preserve">250.13.000-01 </t>
  </si>
  <si>
    <r>
      <t xml:space="preserve">КЗР 10, Комбайн «Полесье» </t>
    </r>
    <r>
      <rPr>
        <b/>
        <i/>
        <sz val="10"/>
        <color indexed="60"/>
        <rFont val="Tahoma"/>
        <family val="2"/>
        <charset val="204"/>
      </rPr>
      <t>с Двигателем ДТ 530 ЕS 265</t>
    </r>
  </si>
  <si>
    <t>250.13.000-02</t>
  </si>
  <si>
    <t>290А.1301.000</t>
  </si>
  <si>
    <r>
      <t xml:space="preserve">УЭС 2-280А </t>
    </r>
    <r>
      <rPr>
        <b/>
        <i/>
        <sz val="10"/>
        <color indexed="60"/>
        <rFont val="Tahoma"/>
        <family val="2"/>
        <charset val="204"/>
      </rPr>
      <t>с Двигателем ЯМЗ 238БКЗ</t>
    </r>
  </si>
  <si>
    <t>330А.1301.000</t>
  </si>
  <si>
    <t>Зерноуборочный комбайн КЗС-12</t>
  </si>
  <si>
    <t>420А.1301.000-02</t>
  </si>
  <si>
    <t>УЭС-350, Кормоуборочный комбайн КВК-801</t>
  </si>
  <si>
    <t>1520-1301.000-03</t>
  </si>
  <si>
    <t>ОТ2.8101.000</t>
  </si>
  <si>
    <t>ОТ2.8101.000-01</t>
  </si>
  <si>
    <t xml:space="preserve">Енисей-1200 </t>
  </si>
  <si>
    <t xml:space="preserve">ОТ2.8101.010               </t>
  </si>
  <si>
    <t xml:space="preserve">ОТ2.8101.010-02           </t>
  </si>
  <si>
    <t>ОТ2.8101.010-03</t>
  </si>
  <si>
    <t>Комбайн "Дон-680" (блок отопления в сборе 24В.)</t>
  </si>
  <si>
    <t>ОТ2.8101.010-05</t>
  </si>
  <si>
    <t>Комбайн "Дон-1500" (блок отопления в сборе 24В.)</t>
  </si>
  <si>
    <t xml:space="preserve">ОТ2.8101.010-06         </t>
  </si>
  <si>
    <t>ОТ2.8101.010-10</t>
  </si>
  <si>
    <t>Комбайн   КЗС-9-1, КСКУ-6 (блок отопления в сборе)</t>
  </si>
  <si>
    <t xml:space="preserve">РО-8101.070-30 </t>
  </si>
  <si>
    <t xml:space="preserve">3 рядный </t>
  </si>
  <si>
    <t>МТЗ 80 и модификации</t>
  </si>
  <si>
    <t xml:space="preserve">80.8101.900-30 </t>
  </si>
  <si>
    <t>КЗР-10 "Полесье";   комбайн УЭС-250</t>
  </si>
  <si>
    <t>Баки радиаторов</t>
  </si>
  <si>
    <t>36.1301.050 Б</t>
  </si>
  <si>
    <t>верхний в сборе</t>
  </si>
  <si>
    <t xml:space="preserve">ЮМЗ-6Л;  ЮМЗ-6М </t>
  </si>
  <si>
    <t>36.1301.070-2</t>
  </si>
  <si>
    <t>нижний в сборе</t>
  </si>
  <si>
    <t>55у.13.110</t>
  </si>
  <si>
    <t xml:space="preserve">верхний </t>
  </si>
  <si>
    <t>ТЛТ-100;  ТЛТ-100А;     ЛХТ-100;   ТБ-1М;    ТБ-1МА</t>
  </si>
  <si>
    <t>55у.13.120</t>
  </si>
  <si>
    <t xml:space="preserve">нижний </t>
  </si>
  <si>
    <t>70П.1301.055-1</t>
  </si>
  <si>
    <t>70П.1301.075</t>
  </si>
  <si>
    <t>МТЗ-80;  МТЗ-80Х;   МТЗ-923;    Т-70С;  Т-70В</t>
  </si>
  <si>
    <t>70У.1301.075</t>
  </si>
  <si>
    <t>100У.1301.055-1</t>
  </si>
  <si>
    <t>верхний</t>
  </si>
  <si>
    <t>1221.1301.055-1</t>
  </si>
  <si>
    <r>
      <t xml:space="preserve">МТЗ-1221 </t>
    </r>
    <r>
      <rPr>
        <b/>
        <i/>
        <sz val="10"/>
        <color indexed="60"/>
        <rFont val="Tahoma"/>
        <family val="2"/>
        <charset val="204"/>
      </rPr>
      <t>с двигателем Д-260.2</t>
    </r>
  </si>
  <si>
    <t>1221.1301.075</t>
  </si>
  <si>
    <t>нижний</t>
  </si>
  <si>
    <r>
      <t xml:space="preserve">БЕЛАРУС - 1221, БЕЛАРУС - 1222 </t>
    </r>
    <r>
      <rPr>
        <b/>
        <sz val="10"/>
        <color indexed="60"/>
        <rFont val="Tahoma"/>
        <family val="2"/>
        <charset val="204"/>
      </rPr>
      <t xml:space="preserve">с двигателем  Д-260.2; Д-260.2S </t>
    </r>
  </si>
  <si>
    <t>2120-1301.100</t>
  </si>
  <si>
    <t>2120-1301.200</t>
  </si>
  <si>
    <t xml:space="preserve">МТЗ-2120;  МТЗ-1820;  МТЗ- 2022; МТЗ- 1520 </t>
  </si>
  <si>
    <t>180У.13.030</t>
  </si>
  <si>
    <t xml:space="preserve">Трактор Т-130;  Т-170; Т-10 </t>
  </si>
  <si>
    <t>180У.13.090</t>
  </si>
  <si>
    <t>150у.13.030-2</t>
  </si>
  <si>
    <t>6; 12</t>
  </si>
  <si>
    <t>150у.13.040</t>
  </si>
  <si>
    <t>150у.13.102-4</t>
  </si>
  <si>
    <t>85у.13050-1</t>
  </si>
  <si>
    <t>85у.13.055</t>
  </si>
  <si>
    <t>251У.13.100</t>
  </si>
  <si>
    <t>251У.13.200</t>
  </si>
  <si>
    <t>МО4у13050-1</t>
  </si>
  <si>
    <t>Тр.ТТ-4М;   Т-4А;  Т-4АП;  Т-4АП2;   ТТ-4</t>
  </si>
  <si>
    <t>85у.13055-02</t>
  </si>
  <si>
    <t>Пробка А21.05.480</t>
  </si>
  <si>
    <t>Пробка А21.01.270</t>
  </si>
  <si>
    <t>Пробка А21.01.270-1</t>
  </si>
  <si>
    <t>На радиаторы водяные  для тракторов и комбайнов под антифриз (с резинкой)</t>
  </si>
  <si>
    <r>
      <t xml:space="preserve">70У.1301.030   </t>
    </r>
    <r>
      <rPr>
        <b/>
        <sz val="10"/>
        <color indexed="60"/>
        <rFont val="Tahoma"/>
        <family val="2"/>
        <charset val="204"/>
      </rPr>
      <t>Диаметр 14 мм</t>
    </r>
  </si>
  <si>
    <r>
      <t xml:space="preserve">Автогрейдер ГС–10.01, ГС–14.02, ГС–18.05 </t>
    </r>
    <r>
      <rPr>
        <b/>
        <i/>
        <sz val="8"/>
        <color indexed="60"/>
        <rFont val="Tahoma"/>
        <family val="2"/>
        <charset val="204"/>
      </rPr>
      <t>с Двигателем  ЯМЗ – 236, ЯМЗ-236Д4; ЯМЗ–236Г</t>
    </r>
  </si>
  <si>
    <r>
      <t xml:space="preserve">Тр.Т-150, Нива СК-5, СК-5М "Нива",Т-150К,Т-151К,Т-153,КС-6,КСК-4 </t>
    </r>
    <r>
      <rPr>
        <b/>
        <sz val="10"/>
        <color indexed="60"/>
        <rFont val="Tahoma"/>
        <family val="2"/>
        <charset val="204"/>
      </rPr>
      <t>с двиг.СМД-60,СМД-62,СМД-64</t>
    </r>
  </si>
  <si>
    <t>Mасса нетто, кг</t>
  </si>
  <si>
    <t>код</t>
  </si>
  <si>
    <t>Норма упак., шт.</t>
  </si>
  <si>
    <t>для автомобилей семейства ВАЗ</t>
  </si>
  <si>
    <t>для автомобилей семейства ГАЗ</t>
  </si>
  <si>
    <t>для автомобилей семейства  УАЗ</t>
  </si>
  <si>
    <t>для автомобилей семейства МОСКВИЧ; ИЖ</t>
  </si>
  <si>
    <t>для автомобилей семейства  ИЖ</t>
  </si>
  <si>
    <t>для тракторов  ЮМЗ</t>
  </si>
  <si>
    <t>для тракторов  АТЗ и АВТОГРЕЙДЕРОВ</t>
  </si>
  <si>
    <t>для тракторов  ПРОМТРАКТОРА</t>
  </si>
  <si>
    <t xml:space="preserve">для тракторов  ЧТЗ </t>
  </si>
  <si>
    <t>для ДИЗЕЛЬ-ГЕНЕРАТОРНЫХ УСТАНОВОК</t>
  </si>
  <si>
    <r>
      <t xml:space="preserve">3302.8101.060-32  </t>
    </r>
    <r>
      <rPr>
        <b/>
        <sz val="8"/>
        <color indexed="60"/>
        <rFont val="Tahoma"/>
        <family val="2"/>
        <charset val="204"/>
      </rPr>
      <t>Д.патрубка 20</t>
    </r>
  </si>
  <si>
    <r>
      <t xml:space="preserve">ОТ 3302.8101.000  </t>
    </r>
    <r>
      <rPr>
        <b/>
        <sz val="8"/>
        <color indexed="60"/>
        <rFont val="Tahoma"/>
        <family val="2"/>
        <charset val="204"/>
      </rPr>
      <t>Д.</t>
    </r>
    <r>
      <rPr>
        <b/>
        <sz val="8"/>
        <rFont val="Tahoma"/>
        <family val="2"/>
        <charset val="204"/>
      </rPr>
      <t xml:space="preserve"> </t>
    </r>
    <r>
      <rPr>
        <b/>
        <sz val="8"/>
        <color indexed="60"/>
        <rFont val="Tahoma"/>
        <family val="2"/>
        <charset val="204"/>
      </rPr>
      <t>патрубка 16</t>
    </r>
  </si>
  <si>
    <r>
      <t xml:space="preserve">Учитывая большое разнообразие эксплуатационных условий автомобиля (городское или шоссейное, в южных, северных или умеренных широтах) мы предлагаем несколько вариантов радиаторов с одинаковой применяемостью. За счет увеличения или уменьшения количества ленты в радиаторах достигается оптимальное для потребителя соотношение по цене и теплоотдаче с высоким уровнем качества. Ленточные автомобильные радиаторы изготавливаются по технологии    </t>
    </r>
    <r>
      <rPr>
        <b/>
        <i/>
        <u/>
        <sz val="8"/>
        <color indexed="53"/>
        <rFont val="Tahoma"/>
        <family val="2"/>
        <charset val="204"/>
      </rPr>
      <t>Сплиттер Фин</t>
    </r>
    <r>
      <rPr>
        <b/>
        <sz val="8"/>
        <rFont val="Tahoma"/>
        <family val="2"/>
        <charset val="204"/>
      </rPr>
      <t xml:space="preserve"> - Шведской фирмы Outokumpu благодаря которой обеспечивается уменьшение габаритов и массы радиаторов при их соответствии самым высоким техническим требованиям.</t>
    </r>
  </si>
  <si>
    <r>
      <t xml:space="preserve">ДТ-75 МЛ, ДТ-75МВ </t>
    </r>
    <r>
      <rPr>
        <b/>
        <i/>
        <sz val="8"/>
        <color indexed="60"/>
        <rFont val="Tahoma"/>
        <family val="2"/>
        <charset val="204"/>
      </rPr>
      <t xml:space="preserve">с Двигателем А-41; </t>
    </r>
    <r>
      <rPr>
        <b/>
        <sz val="10"/>
        <rFont val="Tahoma"/>
        <family val="2"/>
        <charset val="204"/>
      </rPr>
      <t xml:space="preserve"> ДТ-75Д </t>
    </r>
    <r>
      <rPr>
        <b/>
        <i/>
        <sz val="8"/>
        <color indexed="60"/>
        <rFont val="Tahoma"/>
        <family val="2"/>
        <charset val="204"/>
      </rPr>
      <t>с Двигателем А-41 ( Д-440-42)</t>
    </r>
  </si>
  <si>
    <r>
      <t xml:space="preserve">КСК 100 А </t>
    </r>
    <r>
      <rPr>
        <b/>
        <i/>
        <sz val="8"/>
        <color indexed="60"/>
        <rFont val="Tahoma"/>
        <family val="2"/>
        <charset val="204"/>
      </rPr>
      <t>с Двигателем ЯМЗ 238АМ2-3; Д-260.4;</t>
    </r>
    <r>
      <rPr>
        <b/>
        <i/>
        <sz val="10"/>
        <color indexed="60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 xml:space="preserve">КСК-6 </t>
    </r>
    <r>
      <rPr>
        <b/>
        <i/>
        <sz val="9"/>
        <color indexed="60"/>
        <rFont val="Tahoma"/>
        <family val="2"/>
        <charset val="204"/>
      </rPr>
      <t>с Двигателем СМД - 72</t>
    </r>
  </si>
  <si>
    <r>
      <t xml:space="preserve">МТЗ-80,  МТЗ-80А,  МТЗ-82, Т-70С,Т-70В </t>
    </r>
    <r>
      <rPr>
        <b/>
        <sz val="8"/>
        <rFont val="Tahoma"/>
        <family val="2"/>
        <charset val="204"/>
      </rPr>
      <t>с двигателем  Д-240; Д-241Л; Д-241</t>
    </r>
  </si>
  <si>
    <t>ВАЗ 1118 "Калина" без кондиционера :   LADA 1118 (седан),   LADA 1119 (хэтчбек),  LADA1117(универсал)</t>
  </si>
  <si>
    <t xml:space="preserve">1321.1301.020 </t>
  </si>
  <si>
    <t xml:space="preserve">1321.1301.055-1 </t>
  </si>
  <si>
    <t xml:space="preserve">1321.1301.075    </t>
  </si>
  <si>
    <r>
      <t xml:space="preserve">ТТПМ 1500.1013.100-03 </t>
    </r>
    <r>
      <rPr>
        <b/>
        <sz val="10"/>
        <color indexed="10"/>
        <rFont val="Tahoma"/>
        <family val="2"/>
        <charset val="204"/>
      </rPr>
      <t xml:space="preserve"> </t>
    </r>
  </si>
  <si>
    <t xml:space="preserve">2822Д.1301.015     </t>
  </si>
  <si>
    <t xml:space="preserve">420-1301010-02    </t>
  </si>
  <si>
    <t xml:space="preserve">150у.13.010-4-02  </t>
  </si>
  <si>
    <t xml:space="preserve">238.1301.100Б     </t>
  </si>
  <si>
    <t xml:space="preserve">3110-1301.010-32  </t>
  </si>
  <si>
    <t xml:space="preserve">330242.1301010-32  </t>
  </si>
  <si>
    <t xml:space="preserve">3110Х2-1301010-35 </t>
  </si>
  <si>
    <t>ВК-3302.1301.010-34</t>
  </si>
  <si>
    <t xml:space="preserve">150.1714.000                 </t>
  </si>
  <si>
    <t>245.1013.1000</t>
  </si>
  <si>
    <t xml:space="preserve">Секция масляная 250У.08.010 </t>
  </si>
  <si>
    <r>
      <t xml:space="preserve">АКРОС - 530/535/560 </t>
    </r>
    <r>
      <rPr>
        <b/>
        <sz val="10"/>
        <color indexed="60"/>
        <rFont val="Tahoma"/>
        <family val="2"/>
        <charset val="204"/>
      </rPr>
      <t xml:space="preserve"> с Двигателем ЯМЗ -236БК-3</t>
    </r>
  </si>
  <si>
    <r>
      <t xml:space="preserve">К-744Р, К-744 Р1  </t>
    </r>
    <r>
      <rPr>
        <b/>
        <sz val="10"/>
        <color indexed="60"/>
        <rFont val="Tahoma"/>
        <family val="2"/>
        <charset val="204"/>
      </rPr>
      <t xml:space="preserve">с Двигат. ЯМЗ - 238 НД5; </t>
    </r>
    <r>
      <rPr>
        <b/>
        <sz val="10"/>
        <rFont val="Tahoma"/>
        <family val="2"/>
        <charset val="204"/>
      </rPr>
      <t xml:space="preserve"> К-700А, К-701</t>
    </r>
  </si>
  <si>
    <r>
      <t xml:space="preserve">ВАЗ -  2108; ВАЗ - 2109; ВАЗ - 21099 </t>
    </r>
    <r>
      <rPr>
        <b/>
        <sz val="10"/>
        <color indexed="60"/>
        <rFont val="Tahoma"/>
        <family val="2"/>
        <charset val="204"/>
      </rPr>
      <t xml:space="preserve">(Дв. Карбюраторный, инжекторный) </t>
    </r>
    <r>
      <rPr>
        <b/>
        <sz val="10"/>
        <rFont val="Tahoma"/>
        <family val="2"/>
        <charset val="204"/>
      </rPr>
      <t>ВАЗ -  2114; ВАЗ - 2115; ВАЗ - 2113</t>
    </r>
  </si>
  <si>
    <t>ЛАДА-2170 "Приора"без  кондиционера: LADA 2172 (хэтчбек),  LADA 2171(универсал)</t>
  </si>
  <si>
    <t xml:space="preserve">для КОМБАЙНОВ ГОМСЕЛЬМАШ </t>
  </si>
  <si>
    <t>для КОМБАЙНОВ РОСТСЕЛЬМАШ</t>
  </si>
  <si>
    <t>для ПОГРУЗЧИКОВ  ОРЕЛ-ПОГРУЗЧИК</t>
  </si>
  <si>
    <t>МО4У-1301.000</t>
  </si>
  <si>
    <t>Донецкий экскаватор</t>
  </si>
  <si>
    <t>Радиаторы масляные  на сельхозтехнику</t>
  </si>
  <si>
    <t>Охладители наддувочного воздуха на сельхозтехнику</t>
  </si>
  <si>
    <t>для КОМБАЙНОВ КЗК</t>
  </si>
  <si>
    <t xml:space="preserve">для ТРАКТОРОВ  АТЗ </t>
  </si>
  <si>
    <t xml:space="preserve">для ТРАКТОРОВ  ОТЗ </t>
  </si>
  <si>
    <t xml:space="preserve">для ТРАКТОРОВ  ПТЗ </t>
  </si>
  <si>
    <t>"Енисей-1200" (блок отопления в сборе 12В.)</t>
  </si>
  <si>
    <t>ОТ 2.8101.010-07</t>
  </si>
  <si>
    <t>"Енисей-1200" (КАБИНА)</t>
  </si>
  <si>
    <t>Радиаторы отопителей на сельхозтехнику</t>
  </si>
  <si>
    <t xml:space="preserve">для ТРАКТОРОВ  МТЗ </t>
  </si>
  <si>
    <t>для КОМБАЙНОВ ГОМСЕЛЬМАШ</t>
  </si>
  <si>
    <t xml:space="preserve">для ТРАКТОРОВ </t>
  </si>
  <si>
    <t>ТЛК-4.1714.000</t>
  </si>
  <si>
    <t xml:space="preserve">для КОМБАЙНОВ КЗК </t>
  </si>
  <si>
    <t xml:space="preserve">ТТПМ 1500.1013.100 </t>
  </si>
  <si>
    <t xml:space="preserve">ТГМ 100.1013.000-16 </t>
  </si>
  <si>
    <t xml:space="preserve">70У.1301.010    </t>
  </si>
  <si>
    <t>МО4у13.003- 1-06  (Б/П)</t>
  </si>
  <si>
    <t xml:space="preserve">70у.1301.020-1 </t>
  </si>
  <si>
    <t xml:space="preserve">744Р1-1301.500 </t>
  </si>
  <si>
    <t xml:space="preserve">250у.13.020-4 </t>
  </si>
  <si>
    <t xml:space="preserve">для ТРАКТОРОВ  ПРОМТРАКТОР </t>
  </si>
  <si>
    <t>238БК.1301.000</t>
  </si>
  <si>
    <r>
      <t xml:space="preserve">ЕНИСЕЙ - 324 </t>
    </r>
    <r>
      <rPr>
        <b/>
        <sz val="10"/>
        <color indexed="60"/>
        <rFont val="Tahoma"/>
        <family val="2"/>
        <charset val="204"/>
      </rPr>
      <t xml:space="preserve">марка двигателя: </t>
    </r>
    <r>
      <rPr>
        <b/>
        <sz val="10"/>
        <rFont val="Tahoma"/>
        <family val="2"/>
        <charset val="204"/>
      </rPr>
      <t xml:space="preserve"> ЯМЗ-238 БК</t>
    </r>
  </si>
  <si>
    <t>Д442Г-1301.000-32</t>
  </si>
  <si>
    <t>ЕНИСЕЙ 960 с двигателем: Д-3045, ЕНИСЕЙ - 858 с двигателем: ЯМЗ-236</t>
  </si>
  <si>
    <t xml:space="preserve">1118Р1-1301012-10 </t>
  </si>
  <si>
    <t xml:space="preserve">1118-1301012-10   </t>
  </si>
  <si>
    <t>ВАЗ 1118 "Калина" без  кондиционера:   LADA 1118 (седан),   LADA 1119 (хэтчбек),  LADA1117(универсал)</t>
  </si>
  <si>
    <t>ПК-33-01 С Двигателем Д-260, ПК-40-02 с Двигателем Д-260.2</t>
  </si>
  <si>
    <r>
      <t xml:space="preserve">ВАЗ - 2108; ВАЗ-2109; ВАЗ-21099 </t>
    </r>
    <r>
      <rPr>
        <b/>
        <sz val="10"/>
        <color indexed="60"/>
        <rFont val="Tahoma"/>
        <family val="2"/>
        <charset val="204"/>
      </rPr>
      <t>Технология Splitter Fin</t>
    </r>
  </si>
  <si>
    <r>
      <t xml:space="preserve">ГАЗ 33081, 3309 </t>
    </r>
    <r>
      <rPr>
        <b/>
        <i/>
        <sz val="10"/>
        <color indexed="60"/>
        <rFont val="Tahoma"/>
        <family val="2"/>
        <charset val="204"/>
      </rPr>
      <t xml:space="preserve">с дв. ММЗ Д-245.7 </t>
    </r>
    <r>
      <rPr>
        <b/>
        <i/>
        <sz val="6"/>
        <color indexed="60"/>
        <rFont val="Tahoma"/>
        <family val="2"/>
        <charset val="204"/>
      </rPr>
      <t>(с электромагн. муфтой включения вентилятора),</t>
    </r>
    <r>
      <rPr>
        <b/>
        <i/>
        <sz val="7"/>
        <color indexed="60"/>
        <rFont val="Tahoma"/>
        <family val="2"/>
        <charset val="204"/>
      </rPr>
      <t xml:space="preserve"> </t>
    </r>
    <r>
      <rPr>
        <b/>
        <i/>
        <sz val="6"/>
        <color indexed="60"/>
        <rFont val="Tahoma"/>
        <family val="2"/>
        <charset val="204"/>
      </rPr>
      <t>ЕВРО 3</t>
    </r>
  </si>
  <si>
    <r>
      <t xml:space="preserve">ВАЗ- 2110 </t>
    </r>
    <r>
      <rPr>
        <b/>
        <i/>
        <sz val="10"/>
        <color indexed="60"/>
        <rFont val="Tahoma"/>
        <family val="2"/>
        <charset val="204"/>
      </rPr>
      <t xml:space="preserve">с карбюраторным двигателем, </t>
    </r>
    <r>
      <rPr>
        <b/>
        <i/>
        <sz val="10"/>
        <rFont val="Tahoma"/>
        <family val="2"/>
        <charset val="204"/>
      </rPr>
      <t>ВАЗ - 2111, ВАЗ-2112</t>
    </r>
  </si>
  <si>
    <t>ВАЗ - 21236 "Шевроле-Нива"</t>
  </si>
  <si>
    <r>
      <t xml:space="preserve">ВАЗ - 21213, ВАЗ - 21214 « ТАЙГА » </t>
    </r>
    <r>
      <rPr>
        <b/>
        <sz val="10"/>
        <color indexed="60"/>
        <rFont val="Tahoma"/>
        <family val="2"/>
        <charset val="204"/>
      </rPr>
      <t>с инжекторным двигателем</t>
    </r>
  </si>
  <si>
    <t>УАЗ - 3160, УАЗ - 31601,  УАЗ - 31604  и модификации</t>
  </si>
  <si>
    <r>
      <t xml:space="preserve">ИЖ - 2126 </t>
    </r>
    <r>
      <rPr>
        <b/>
        <i/>
        <sz val="10"/>
        <color indexed="60"/>
        <rFont val="Tahoma"/>
        <family val="2"/>
        <charset val="204"/>
      </rPr>
      <t>с двигателем 2106</t>
    </r>
  </si>
  <si>
    <t>« ВОЛГА » ГАЗ - 24, ГАЗ - 31029</t>
  </si>
  <si>
    <t>ВАЗ - 2110 и модификации, ВАЗ - 2111, ВАЗ - 2112</t>
  </si>
  <si>
    <t xml:space="preserve">« ВОЛГА » ГАЗ - 24, ГАЗ - 31029 </t>
  </si>
  <si>
    <t xml:space="preserve">« ВОЛГА » ГАЗ - 24, ГАЗ -  31029 </t>
  </si>
  <si>
    <t>"Газель"  н/о БИЗНЕС-КЛАСС (двухходовая конструкция)</t>
  </si>
  <si>
    <t xml:space="preserve">К-744Р, К744Р1 с дв. ЯМЗ 238 (НД-5, НД-6, НД-7) </t>
  </si>
  <si>
    <t>К-744Р2, К744Р3 с дв. ТМЗ-8481.10, ТМЗ-8481.10-02, ТМЗ-8481.10-04</t>
  </si>
  <si>
    <t xml:space="preserve">2170-1301012-30 </t>
  </si>
  <si>
    <r>
      <t xml:space="preserve">ВК330242.1301010-32 </t>
    </r>
    <r>
      <rPr>
        <b/>
        <sz val="10"/>
        <color indexed="10"/>
        <rFont val="Tahoma"/>
        <family val="2"/>
        <charset val="204"/>
      </rPr>
      <t xml:space="preserve">  </t>
    </r>
  </si>
  <si>
    <t xml:space="preserve">ГБ330242.1301.000-31 </t>
  </si>
  <si>
    <t xml:space="preserve">ВК 3163-1301010-30   </t>
  </si>
  <si>
    <t xml:space="preserve">2108.8101.000     </t>
  </si>
  <si>
    <t>0124340</t>
  </si>
  <si>
    <t>0110590</t>
  </si>
  <si>
    <t>0110530</t>
  </si>
  <si>
    <t>0110390</t>
  </si>
  <si>
    <t>0110280</t>
  </si>
  <si>
    <t>ГАЗ - 3307 (Аналог ШААЗ рад. отопит. 3307-8101.060)</t>
  </si>
  <si>
    <t>ЦЕНА,РУБ.      (без НДС)</t>
  </si>
  <si>
    <t>На технику с двигателем ЯМЗ-238Д, ЯМЗ-238 ДК</t>
  </si>
  <si>
    <t>На транспортные средства  с двигателем ЯМЗ-238Д, ЯМЗ-238 ДК</t>
  </si>
  <si>
    <t>для тракторов  МТЗ,  АВТОГРЕЙДЕРОВ</t>
  </si>
  <si>
    <r>
      <t xml:space="preserve">ТДТ-55А, ТДТ-55А-05 </t>
    </r>
    <r>
      <rPr>
        <b/>
        <i/>
        <sz val="10"/>
        <color indexed="60"/>
        <rFont val="Tahoma"/>
        <family val="2"/>
        <charset val="204"/>
      </rPr>
      <t>с двигателем  СМД -18;    Д-245А</t>
    </r>
  </si>
  <si>
    <t xml:space="preserve">Блоки отопления </t>
  </si>
  <si>
    <t>для семейства МИКРОАВТОБУСОВ</t>
  </si>
  <si>
    <t>МТЗ-1025 и модификации  с Двигателем  Д-245</t>
  </si>
  <si>
    <t>КСКУ-6;   КСК-100;  Дон-1500;  Дон-680;  Дон-2600</t>
  </si>
  <si>
    <r>
      <t>МТЗ - 1221.4;</t>
    </r>
    <r>
      <rPr>
        <b/>
        <i/>
        <sz val="10"/>
        <color indexed="60"/>
        <rFont val="Tahoma"/>
        <family val="2"/>
        <charset val="204"/>
      </rPr>
      <t xml:space="preserve">  </t>
    </r>
    <r>
      <rPr>
        <b/>
        <sz val="10"/>
        <rFont val="Tahoma"/>
        <family val="2"/>
        <charset val="204"/>
      </rPr>
      <t>МТЗ-1222.4;  МТЗ-1523.4</t>
    </r>
    <r>
      <rPr>
        <b/>
        <i/>
        <sz val="10"/>
        <rFont val="Tahoma"/>
        <family val="2"/>
        <charset val="204"/>
      </rPr>
      <t xml:space="preserve">; </t>
    </r>
    <r>
      <rPr>
        <b/>
        <i/>
        <sz val="9"/>
        <rFont val="Tahoma"/>
        <family val="2"/>
        <charset val="204"/>
      </rPr>
      <t xml:space="preserve"> </t>
    </r>
    <r>
      <rPr>
        <b/>
        <i/>
        <sz val="9"/>
        <color indexed="60"/>
        <rFont val="Tahoma"/>
        <family val="2"/>
        <charset val="204"/>
      </rPr>
      <t>с двигателем ДОЙЦ</t>
    </r>
  </si>
  <si>
    <t>Т-9.01 с двиг. ЯМЗ-236 ДК, Т-11.01 Я с двиг. ЯМЗ-236 ДК-7,             Т-11.01 К с двиг. 6СТ8, З-С178</t>
  </si>
  <si>
    <t>ВАЗ - 21236 "Шевроле-Нива" FAM 1</t>
  </si>
  <si>
    <t xml:space="preserve">238.1301.100  </t>
  </si>
  <si>
    <t xml:space="preserve">55у.13.010  </t>
  </si>
  <si>
    <t xml:space="preserve">БР 09.1301.000-2 </t>
  </si>
  <si>
    <t xml:space="preserve">БР 142Г.1301.000  </t>
  </si>
  <si>
    <t xml:space="preserve">236ГК.1301.000 </t>
  </si>
  <si>
    <t xml:space="preserve">БР7511.1301.000 </t>
  </si>
  <si>
    <t xml:space="preserve"> БР-300.1301.000  </t>
  </si>
  <si>
    <t xml:space="preserve">Бак  1025.1301.200 </t>
  </si>
  <si>
    <t xml:space="preserve">Бак  1025.1301.300 </t>
  </si>
  <si>
    <t>ГБ330242.1301.000-32</t>
  </si>
  <si>
    <t>"Газель" и/о БИЗНЕС-КЛАСС (двухходовая конструкция)</t>
  </si>
  <si>
    <t>Универсальный блок отопления в сборе 24В,  для салонов автомобилей ГАЗЕЛЬ, СОБОЛЬ, УАЗ, ПАЗ</t>
  </si>
  <si>
    <t>"ACROS-580"</t>
  </si>
  <si>
    <t xml:space="preserve">для ТРАКТОРОВ  ВгТЗ </t>
  </si>
  <si>
    <t xml:space="preserve">для тракторов  ВгТЗ </t>
  </si>
  <si>
    <t xml:space="preserve">Тр. Агромаш 90ТГ </t>
  </si>
  <si>
    <t>Клапан ПВК 120-1301.00-1</t>
  </si>
  <si>
    <t>Система охлаждения дв. с/х техники</t>
  </si>
  <si>
    <t xml:space="preserve"> Официальные представители:</t>
  </si>
  <si>
    <t>ЦЕНТРАЛЬНЫЙ ФЕДЕРАЛЬНЫЙ ОКРУГ</t>
  </si>
  <si>
    <t>г. Москва ООО " Радиатор"</t>
  </si>
  <si>
    <t xml:space="preserve">(495) 726-59-55; 726-59-38 </t>
  </si>
  <si>
    <t>г. Москва ООО "Автокомпонент"</t>
  </si>
  <si>
    <t>(495) 645-04-96; (499) 271-93-63</t>
  </si>
  <si>
    <t>г.Москва ООО "Паскер ЛТД"</t>
  </si>
  <si>
    <t xml:space="preserve">(495) 961-33-88;  462-00-05; 462-00-22      </t>
  </si>
  <si>
    <t>г.Москва ООО "АСК "Белагро-Сервис"</t>
  </si>
  <si>
    <t xml:space="preserve"> (495) 580-63-73; 580-63-74; 993-62-93</t>
  </si>
  <si>
    <t>СЕВЕРО-ЗАПАДНЫЙ  ФЕДЕРАЛЬНЫЙ ОКРУГ</t>
  </si>
  <si>
    <t>ЮЖНЫЙ  ФЕДЕРАЛЬНЫЙ  ОКРУГ</t>
  </si>
  <si>
    <t xml:space="preserve">Ростов-на-Дону ООО "Автолига"                      </t>
  </si>
  <si>
    <t xml:space="preserve">(863) 292-89-89; 299-88-66         </t>
  </si>
  <si>
    <t>Ростов-на-Дону ООО "Прайд"</t>
  </si>
  <si>
    <t>(863) 247-78-71; 248-34-56; 248-65-66, моб. 8-928-214-87-58</t>
  </si>
  <si>
    <t>ПРИВОЛЖСКИЙ  ФЕДЕРАЛЬНЫЙ   ОКРУГ</t>
  </si>
  <si>
    <t>г. Набережные Челны ООО "Комбат"</t>
  </si>
  <si>
    <t>(8552) 33-02-23; 33-00-35; 44-00-74</t>
  </si>
  <si>
    <t>г.Н.Новгород ООО "РадМир-НН"</t>
  </si>
  <si>
    <t>(8312) 22-73-32, 29-98-78</t>
  </si>
  <si>
    <t>УРАЛЬСКИЙ  ФЕДЕРАЛЬНЫЙ   ОКРУГ</t>
  </si>
  <si>
    <t xml:space="preserve">г. Оренбург, ООО "Техно Орь"  </t>
  </si>
  <si>
    <t>(3532) 31-77-68</t>
  </si>
  <si>
    <t>Г.Екатеринбург ООО "Уральский Автоагрегат"</t>
  </si>
  <si>
    <t>Г.Тюмень ООО "ТюменьЗапчастьОпторг"</t>
  </si>
  <si>
    <t>(3452) 43-77-05, 43-64-51</t>
  </si>
  <si>
    <t>СИБИРСКИЙ  ФЕДЕРАЛЬНЫЙ   ОКРУГ</t>
  </si>
  <si>
    <t xml:space="preserve">Г.Барнаул ООО "Алтайзапчасть"                               </t>
  </si>
  <si>
    <t xml:space="preserve">(3852) 22-32-45; 38-85-97  </t>
  </si>
  <si>
    <t>БЕЛАРУСЬ</t>
  </si>
  <si>
    <t xml:space="preserve">г. Минск ОДО "АТР" </t>
  </si>
  <si>
    <t>(1037517) 297-41-41; 297-42-42; 297-44-44</t>
  </si>
  <si>
    <t>КАЗАХСТАН</t>
  </si>
  <si>
    <t xml:space="preserve"> ТОО "АСК "АСКОМ" , г. Кокшетау</t>
  </si>
  <si>
    <t>ТОО "АСК "АСКОМ", г. Актобе</t>
  </si>
  <si>
    <t>ТОО "АСК "АСКОМ",г. Алматы</t>
  </si>
  <si>
    <t>г. Костанай ТОО "Авто-Выбор"</t>
  </si>
  <si>
    <t>(7142) 22-68-34; (7142) 22-19-19</t>
  </si>
  <si>
    <t>УКРАИНА</t>
  </si>
  <si>
    <t>(10380512)  42-69-98</t>
  </si>
  <si>
    <t xml:space="preserve">г. Харьков ТПК "ОМЕГА-АВТОПОСТАВКА" </t>
  </si>
  <si>
    <t xml:space="preserve">(1038057) 713-68-88; 713-68-00 </t>
  </si>
  <si>
    <t>ПОЛЬША</t>
  </si>
  <si>
    <t>г.Любартув "Рольнэкс" Хурт-Деталь</t>
  </si>
  <si>
    <t>(48 81) 855-54-43; 854-29-22; 854-29-23; 854-29-24</t>
  </si>
  <si>
    <t xml:space="preserve">(1037517) 295-29-99;   296-49-02                                    </t>
  </si>
  <si>
    <t>для ПОГРУЗЧИКОВ  АМКОДОР</t>
  </si>
  <si>
    <t>для ПОГРУЗЧИКОВ АМКОДОР</t>
  </si>
  <si>
    <r>
      <t xml:space="preserve">РВ 09.1301.110    </t>
    </r>
    <r>
      <rPr>
        <b/>
        <sz val="10"/>
        <color indexed="10"/>
        <rFont val="Tahoma"/>
        <family val="2"/>
        <charset val="204"/>
      </rPr>
      <t xml:space="preserve"> </t>
    </r>
  </si>
  <si>
    <r>
      <t xml:space="preserve">К-744Р, К744Р1 с дв. ЯМЗ 238 (НД-5, НД-6, НД-7) </t>
    </r>
    <r>
      <rPr>
        <b/>
        <i/>
        <sz val="11"/>
        <color indexed="60"/>
        <rFont val="Tahoma"/>
        <family val="2"/>
        <charset val="204"/>
      </rPr>
      <t>Блок масляных радиаторов</t>
    </r>
  </si>
  <si>
    <r>
      <t xml:space="preserve">К-744Р2, К744Р3 с дв. ТМЗ-8481.10,ТМЗ-8481.10-02,04 </t>
    </r>
    <r>
      <rPr>
        <b/>
        <i/>
        <sz val="11"/>
        <color indexed="60"/>
        <rFont val="Tahoma"/>
        <family val="2"/>
        <charset val="204"/>
      </rPr>
      <t>Блок масляных радиаторов</t>
    </r>
  </si>
  <si>
    <t>Дизельные электростанции мощностью 200 кВт 9АД-200).Силовые привода мощностью до 300 кВт (ПД-300) с двигателем ЯМЗ-7511 (14)*, ТМЗ-8481 Дв. ЯМЗ-243М2 - 11, ЯМЗ - 240</t>
  </si>
  <si>
    <t>Дизельные электростанции 315-350 кВт (АД-315, АД-350). Силовые установки (привода дизельные) мощностью до 500 кВт (ПД-500, ЯСУ-500) с двигателем ЯМЗ-8502, ТМЗ-84352.10, 1Д12*400, ЯМЗ-240НМ2</t>
  </si>
  <si>
    <t>Двигатель типа 1Д12 - 400</t>
  </si>
  <si>
    <t>Автокран Liebherr LT - 1120</t>
  </si>
  <si>
    <t>Автокран Liebherr LT М1050-4 с двигателем Daimler Benz ОМ404</t>
  </si>
  <si>
    <t>Cummins 1200 л.с. КТА38G4</t>
  </si>
  <si>
    <t>Эскаватор Komatsu PC 400-7</t>
  </si>
  <si>
    <t>Эскаватор Hitachi EX 400</t>
  </si>
  <si>
    <t>Эскаватор Caterpillar 345 C</t>
  </si>
  <si>
    <t>Трактор Class Ares 696</t>
  </si>
  <si>
    <t>Трактор Class Ares 826 c двигателем John Deer</t>
  </si>
  <si>
    <t>Трактор Class Atles 946 c двигателем Deutz</t>
  </si>
  <si>
    <t>Комбайн Claas Lexion  540 с двигателем Cat 3126</t>
  </si>
  <si>
    <t>Свеклоуборочный комбайн Grimme Maxtron 620 c двигателем Daimler Chrysler</t>
  </si>
  <si>
    <t>ООО "Оренбургский радиатор" производит ремонт и изготовление радиаторов по вашему образцу на любую сельскохозяйственную, импортную, дорожную и спецтехнику. В том числе:</t>
  </si>
  <si>
    <t>Научно-технический центр завода занимается разработкой новых видов радиаторной продукции для двигателей импортного производства CUMMINS, PERKINS, LAMBORGHINI, MERCEDES BENZ,  DEUTZ, DETROIT  и др.</t>
  </si>
  <si>
    <t xml:space="preserve">1520Д.1301.010    </t>
  </si>
  <si>
    <t xml:space="preserve">ВТ-90ДЭ.1301.100 </t>
  </si>
  <si>
    <r>
      <t xml:space="preserve">МТЗ-80,  МТЗ-80А,  МТЗ-82, Т-70С,Т-70В </t>
    </r>
    <r>
      <rPr>
        <b/>
        <i/>
        <sz val="10"/>
        <color indexed="60"/>
        <rFont val="Tahoma"/>
        <family val="2"/>
        <charset val="204"/>
      </rPr>
      <t>с двигателем  Д-240; Д-241Л; Д-241</t>
    </r>
  </si>
  <si>
    <r>
      <t>« ГАЗЕЛЬ »</t>
    </r>
    <r>
      <rPr>
        <b/>
        <sz val="10"/>
        <color indexed="60"/>
        <rFont val="Tahoma"/>
        <family val="2"/>
        <charset val="204"/>
      </rPr>
      <t xml:space="preserve"> с двигателем  ЗМЗ 405.22</t>
    </r>
  </si>
  <si>
    <r>
      <t xml:space="preserve">Дон-1500 </t>
    </r>
    <r>
      <rPr>
        <b/>
        <i/>
        <sz val="10"/>
        <color indexed="16"/>
        <rFont val="Tahoma"/>
        <family val="2"/>
        <charset val="204"/>
      </rPr>
      <t>с двигателем СМД-31А;  ЯМЗ-238</t>
    </r>
  </si>
  <si>
    <r>
      <t xml:space="preserve">Комбайн ск-5м-1  «Нива Эффект» </t>
    </r>
    <r>
      <rPr>
        <b/>
        <i/>
        <sz val="10"/>
        <color indexed="60"/>
        <rFont val="Tahoma"/>
        <family val="2"/>
        <charset val="204"/>
      </rPr>
      <t>с Двигателем  ММЗ Д-260.1</t>
    </r>
  </si>
  <si>
    <t xml:space="preserve">ОМ457-1301.0000             </t>
  </si>
  <si>
    <t xml:space="preserve">ОМ457LA-1301.0000-1    </t>
  </si>
  <si>
    <t xml:space="preserve"> 744Р1-1301.0000             </t>
  </si>
  <si>
    <t xml:space="preserve">744Р3-1301.0000           </t>
  </si>
  <si>
    <t xml:space="preserve">744ГК-1013.000                </t>
  </si>
  <si>
    <t xml:space="preserve">БО-173.1301.000 </t>
  </si>
  <si>
    <t xml:space="preserve">3307.8101.060-32 </t>
  </si>
  <si>
    <t xml:space="preserve">БОТ.20.1.8101.000  </t>
  </si>
  <si>
    <r>
      <t>БОТ.20.1.8101.000-01</t>
    </r>
    <r>
      <rPr>
        <b/>
        <sz val="10"/>
        <color indexed="10"/>
        <rFont val="Tahoma"/>
        <family val="2"/>
        <charset val="204"/>
      </rPr>
      <t xml:space="preserve"> </t>
    </r>
  </si>
  <si>
    <t xml:space="preserve">21236-1301012-10   </t>
  </si>
  <si>
    <t>(7162) 41-10-61, 41-10-62, 41-10-63</t>
  </si>
  <si>
    <t>(7132) 92-10-29, 92-10-31</t>
  </si>
  <si>
    <t>(727) 383-23-77, 233-65-96, 385-22-37</t>
  </si>
  <si>
    <t>ТОО "АСК "АСКОМ",г. Шымкент</t>
  </si>
  <si>
    <t>(7252) 31-99-13</t>
  </si>
  <si>
    <t>ТОО "АСК "АСКОМ",г. Караганда</t>
  </si>
  <si>
    <t>(7212) 50-33-03, 78-71-71</t>
  </si>
  <si>
    <t>(8422) 36-07-92;36-07-56;36-07-55</t>
  </si>
  <si>
    <t xml:space="preserve">ОМ457-1301.000  </t>
  </si>
  <si>
    <t>ОМ457LA-1301.000</t>
  </si>
  <si>
    <t>ОМ457LA-1301.000-1</t>
  </si>
  <si>
    <t>1118.8101.000</t>
  </si>
  <si>
    <t xml:space="preserve"> 744Р1-1013.000-1             </t>
  </si>
  <si>
    <t xml:space="preserve">744Р3-1013.000-1               </t>
  </si>
  <si>
    <t>(863) 333-35-29</t>
  </si>
  <si>
    <t>г Ульяновск ООО "КАСКАД"</t>
  </si>
  <si>
    <t>для тракторов  ПТЗ</t>
  </si>
  <si>
    <t>744Р1-1301.000-30</t>
  </si>
  <si>
    <t>744Р3-1301.000-30</t>
  </si>
  <si>
    <t>К-744Р, К744Р1 с дв. ЯМЗ 238 (НД-5, НД-6, НД-7)</t>
  </si>
  <si>
    <t>К-744Р2, К744Р3 с дв. ТМЗ-8481.10,ТМЗ-8481.10-02,04</t>
  </si>
  <si>
    <t>ОМ457LA-1301.0000-3</t>
  </si>
  <si>
    <t>РСМ240Г.1301.100</t>
  </si>
  <si>
    <t>БР-300.1301.100</t>
  </si>
  <si>
    <t>ACROS-530</t>
  </si>
  <si>
    <t>ДОН 101 "Вектор"  с двигателем ЯМЗ-236НД</t>
  </si>
  <si>
    <t>КЗС-10 К  марка двигателя Д-262 С2</t>
  </si>
  <si>
    <t>3522.1301.015</t>
  </si>
  <si>
    <t>Беларус-3522</t>
  </si>
  <si>
    <t>ЛАПМ 1600.1301.000</t>
  </si>
  <si>
    <t>Комбайн ЛИДА 1600</t>
  </si>
  <si>
    <t>РСМ142Г.1301.100</t>
  </si>
  <si>
    <t xml:space="preserve">33021-1301010-30    </t>
  </si>
  <si>
    <r>
      <rPr>
        <b/>
        <sz val="10"/>
        <color indexed="60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 xml:space="preserve"> К-700А, К-701</t>
    </r>
  </si>
  <si>
    <t>744Р1-1301.500-02</t>
  </si>
  <si>
    <t>0110830</t>
  </si>
  <si>
    <t>Т-11.02, Т-9.01</t>
  </si>
  <si>
    <t>463-10.1013.200</t>
  </si>
  <si>
    <r>
      <t xml:space="preserve">сердцевина жидко масляного теплообменника </t>
    </r>
    <r>
      <rPr>
        <b/>
        <i/>
        <sz val="10"/>
        <color indexed="60"/>
        <rFont val="Tahoma"/>
        <family val="2"/>
        <charset val="204"/>
      </rPr>
      <t>Двигатель  Д-463-10</t>
    </r>
  </si>
  <si>
    <t>БР-11.1301.000 (алюм.)</t>
  </si>
  <si>
    <t>ВАЗ - 1118 "Калина", "ГАЗЕЛЬ NEXT" салон</t>
  </si>
  <si>
    <t xml:space="preserve">2107И.1301.012 </t>
  </si>
  <si>
    <t>ВАЗ -  2107 с инжекторным двигателем</t>
  </si>
  <si>
    <t xml:space="preserve">ОМ1300Б.1301.0000 (алюм.)      </t>
  </si>
  <si>
    <t>К-744 с Двигателем  Mersedes Benz OM457</t>
  </si>
  <si>
    <t>К-744 с Двигателем Mersedes Benz OM457LA c 2013 г.в.</t>
  </si>
  <si>
    <t xml:space="preserve">К-744 с Двигателем Mersedes Benz OM457LA </t>
  </si>
  <si>
    <t xml:space="preserve">1321Р.1301.020  </t>
  </si>
  <si>
    <t xml:space="preserve">77УР.13.016-1 </t>
  </si>
  <si>
    <t>ОМ457-1317.200  Н=340</t>
  </si>
  <si>
    <t>ОМ457LA-1317.200 Н=340</t>
  </si>
  <si>
    <t>ОМ457LA-1317.100-1 Н=450</t>
  </si>
  <si>
    <t xml:space="preserve">744Р1Б-1301.0000-1  (алюм.)            </t>
  </si>
  <si>
    <t xml:space="preserve">744Р3Б-1301.0000-1  (алюм.)           </t>
  </si>
  <si>
    <t xml:space="preserve">для КОМБАЙНОВ РОСТСЕЛЬМАШ </t>
  </si>
  <si>
    <t xml:space="preserve">744Р1Б-1013.000 (алюм.)  </t>
  </si>
  <si>
    <t xml:space="preserve">744Р3Б-1013.000 (алюм.)  </t>
  </si>
  <si>
    <t>0124860</t>
  </si>
  <si>
    <t>0124820</t>
  </si>
  <si>
    <t>0120900</t>
  </si>
  <si>
    <t xml:space="preserve">ОМ1300Б-1013.000 (алюм.)  </t>
  </si>
  <si>
    <r>
      <t xml:space="preserve">К-744Р2, К744Р3 с дв. ТМЗ-8481.10,ТМЗ-8481.10-02,04 </t>
    </r>
    <r>
      <rPr>
        <b/>
        <i/>
        <sz val="11"/>
        <color theme="5" tint="-0.249977111117893"/>
        <rFont val="Tahoma"/>
        <family val="2"/>
        <charset val="204"/>
      </rPr>
      <t>Блок масляных радиаторов</t>
    </r>
  </si>
  <si>
    <t>К-744Р3, К9000 с Двигателем Mersedes Benz OM460LA, ОМ1300</t>
  </si>
  <si>
    <t>744Р1Б-1301.100 (алюм.)</t>
  </si>
  <si>
    <t>744Р3Б-1301.100 (алюм.)</t>
  </si>
  <si>
    <t>ОМ1300Б-1301.100 (алюм.)</t>
  </si>
  <si>
    <t>БО-173Б.1301.000 (алюм.)</t>
  </si>
  <si>
    <t>ГАЗОН-NEXT</t>
  </si>
  <si>
    <t xml:space="preserve">70УМ.1301.010-01 </t>
  </si>
  <si>
    <t xml:space="preserve">162Д.1301.100-02 </t>
  </si>
  <si>
    <t>ОМ1300Б-1317.200 (алюм.)</t>
  </si>
  <si>
    <t xml:space="preserve">г. Новосибирск  ООО "Регата" </t>
  </si>
  <si>
    <t>г.Чебоксары ООО "Запчасть Про"</t>
  </si>
  <si>
    <t>г. Санкт-Петербург ООО "АВТОРАДИАТОР СЕВЕРО-ЗАПАД"</t>
  </si>
  <si>
    <t>(963)322-14-74</t>
  </si>
  <si>
    <r>
      <t xml:space="preserve">КЗС-1218, КЗС-10 К  </t>
    </r>
    <r>
      <rPr>
        <b/>
        <sz val="10"/>
        <color indexed="60"/>
        <rFont val="Tahoma"/>
        <family val="2"/>
        <charset val="204"/>
      </rPr>
      <t>марка двигателя</t>
    </r>
    <r>
      <rPr>
        <b/>
        <sz val="10"/>
        <rFont val="Tahoma"/>
        <family val="2"/>
        <charset val="204"/>
      </rPr>
      <t xml:space="preserve"> Д-262 С2</t>
    </r>
  </si>
  <si>
    <t>ТГМ28А.1013.100</t>
  </si>
  <si>
    <t>БР-28А.1301.000</t>
  </si>
  <si>
    <t>0140090</t>
  </si>
  <si>
    <t>БР 80М.1301.000</t>
  </si>
  <si>
    <t>0150820</t>
  </si>
  <si>
    <t>0520490</t>
  </si>
  <si>
    <t>ТГМ-140.1013.200</t>
  </si>
  <si>
    <t>0220640</t>
  </si>
  <si>
    <t>ОМ457LA-1301.100-1</t>
  </si>
  <si>
    <t>0313830</t>
  </si>
  <si>
    <t>БР-140.1301.100</t>
  </si>
  <si>
    <t>0510780</t>
  </si>
  <si>
    <t>ОМ457LA-1301.100</t>
  </si>
  <si>
    <t>0313180</t>
  </si>
  <si>
    <t>0323180</t>
  </si>
  <si>
    <t>0320920</t>
  </si>
  <si>
    <t>744Р3Б-1013.100(алюм.)</t>
  </si>
  <si>
    <t>0530230</t>
  </si>
  <si>
    <t xml:space="preserve">ТО-28А.1301.100    </t>
  </si>
  <si>
    <t>0510240</t>
  </si>
  <si>
    <t>0970110</t>
  </si>
  <si>
    <t>0110420</t>
  </si>
  <si>
    <t>ОМ457Б-1317.200 (алюм.)</t>
  </si>
  <si>
    <t xml:space="preserve">К-744Р2, К744Р3 с дв. ТМЗ-8481.10,ТМЗ-8481.10-02,04 </t>
  </si>
  <si>
    <t>Погрузцик А-332(А/В), А-342, А-352</t>
  </si>
  <si>
    <t>К-744 с Двигателем Mersedes Benz OM457LA</t>
  </si>
  <si>
    <t>0320910</t>
  </si>
  <si>
    <t>ТГМ-80.1013.200</t>
  </si>
  <si>
    <t>0323140</t>
  </si>
  <si>
    <r>
      <t xml:space="preserve">Погрузчик А-325/325-01  </t>
    </r>
    <r>
      <rPr>
        <b/>
        <sz val="10"/>
        <color theme="5" tint="-0.249977111117893"/>
        <rFont val="Tahoma"/>
        <family val="2"/>
        <charset val="204"/>
      </rPr>
      <t>с Двигателем Д-245</t>
    </r>
    <r>
      <rPr>
        <b/>
        <sz val="10"/>
        <rFont val="Tahoma"/>
        <family val="2"/>
        <charset val="204"/>
      </rPr>
      <t xml:space="preserve">, Погрузчик А-211 </t>
    </r>
    <r>
      <rPr>
        <b/>
        <sz val="10"/>
        <color theme="5" tint="-0.249977111117893"/>
        <rFont val="Tahoma"/>
        <family val="2"/>
        <charset val="204"/>
      </rPr>
      <t>с Двигателем Д-243</t>
    </r>
  </si>
  <si>
    <t>744Р1Б-1013.200(алюм.)</t>
  </si>
  <si>
    <t>744Р1Б-1013.200-01(алюм.)</t>
  </si>
  <si>
    <t xml:space="preserve">250у.13.010-2    </t>
  </si>
  <si>
    <t>МТЗ-80,  МТЗ-80А,  МТЗ-82, Т-70С,Т-70В с двигателем  Д-240; Д-241Л; Д-241</t>
  </si>
  <si>
    <t>70п.1301.010 с пластмассовыми бачками</t>
  </si>
  <si>
    <t>МТЗ-80,  МТЗ-80А, МТЗ-82; Т-70С, Т-70В  с двигателем  Д-240;  Д-241Л;  Д-241; КС-80 с двигателем  Д-243-139</t>
  </si>
  <si>
    <r>
      <t xml:space="preserve">МТЗ-100 </t>
    </r>
    <r>
      <rPr>
        <b/>
        <i/>
        <sz val="10"/>
        <color indexed="60"/>
        <rFont val="Tahoma"/>
        <family val="2"/>
        <charset val="204"/>
      </rPr>
      <t>с</t>
    </r>
    <r>
      <rPr>
        <b/>
        <sz val="10"/>
        <rFont val="Tahoma"/>
        <family val="2"/>
        <charset val="204"/>
      </rPr>
      <t xml:space="preserve">  </t>
    </r>
    <r>
      <rPr>
        <b/>
        <i/>
        <sz val="10"/>
        <color indexed="60"/>
        <rFont val="Tahoma"/>
        <family val="2"/>
        <charset val="204"/>
      </rPr>
      <t xml:space="preserve"> двигателем Д-240Т;  Д-245.2; МТЗ-102; Автогрейдер ГС-10.01; Льноуборочный комбайн КЛС - 1,7 "Полесье"с дв. Д-245 С-455; Каток вибрационный А-6712; А-6712А  "АМКОДОР"</t>
    </r>
  </si>
  <si>
    <t>Т-150К,  Т-150, Т-153;  СК-5 "НИВА",СК-6 "Енисей", КСК-4 с Двигателем СМД-60,СМД-62,СМД-64</t>
  </si>
  <si>
    <r>
      <t xml:space="preserve">Дон-680  </t>
    </r>
    <r>
      <rPr>
        <b/>
        <i/>
        <sz val="10"/>
        <color indexed="16"/>
        <rFont val="Tahoma"/>
        <family val="2"/>
        <charset val="204"/>
      </rPr>
      <t>с двигателем  СМД-31Б; Дон-2800 с двигателем СМД-31Б-04</t>
    </r>
  </si>
  <si>
    <r>
      <t xml:space="preserve">Трактора: Т-4А;  ТТ-4;  Т-4П; Т-4АП2 </t>
    </r>
    <r>
      <rPr>
        <b/>
        <i/>
        <sz val="10"/>
        <color indexed="60"/>
        <rFont val="Tahoma"/>
        <family val="2"/>
        <charset val="204"/>
      </rPr>
      <t>с двигателем  А-01М;  А-01МЛ ; Автогрейдер ГС-14.02 с Двигателем  А-</t>
    </r>
  </si>
  <si>
    <r>
      <t xml:space="preserve">Трактора:  Т-4А;  ТТ-4;   Т-4П;  Т-4АП2 </t>
    </r>
    <r>
      <rPr>
        <b/>
        <i/>
        <sz val="10"/>
        <color indexed="60"/>
        <rFont val="Tahoma"/>
        <family val="2"/>
        <charset val="204"/>
      </rPr>
      <t>с Двигателем  А-01М,А-01МЛ</t>
    </r>
    <r>
      <rPr>
        <b/>
        <sz val="10"/>
        <color indexed="60"/>
        <rFont val="Tahoma"/>
        <family val="2"/>
        <charset val="204"/>
      </rPr>
      <t xml:space="preserve"> ; Автогрейдер ГС-14.03</t>
    </r>
  </si>
  <si>
    <r>
      <t xml:space="preserve">Т-9.01 </t>
    </r>
    <r>
      <rPr>
        <b/>
        <sz val="10"/>
        <color indexed="60"/>
        <rFont val="Tahoma"/>
        <family val="2"/>
        <charset val="204"/>
      </rPr>
      <t>с двиг. ЯМЗ-236 ДК</t>
    </r>
    <r>
      <rPr>
        <b/>
        <sz val="10"/>
        <rFont val="Tahoma"/>
        <family val="2"/>
        <charset val="204"/>
      </rPr>
      <t xml:space="preserve"> , Т-11.01 Я </t>
    </r>
    <r>
      <rPr>
        <b/>
        <sz val="10"/>
        <color indexed="60"/>
        <rFont val="Tahoma"/>
        <family val="2"/>
        <charset val="204"/>
      </rPr>
      <t>с двиг. ЯМЗ-236 ДК-7</t>
    </r>
    <r>
      <rPr>
        <b/>
        <sz val="10"/>
        <rFont val="Tahoma"/>
        <family val="2"/>
        <charset val="204"/>
      </rPr>
      <t>, Т-11.01 К с двиг. 6СТ8, З-С178</t>
    </r>
  </si>
  <si>
    <r>
      <t xml:space="preserve">ТТ-4;   Т-4А;  Т-4АП; Т-АП2; ТТ-4М  </t>
    </r>
    <r>
      <rPr>
        <b/>
        <i/>
        <sz val="10"/>
        <color indexed="60"/>
        <rFont val="Tahoma"/>
        <family val="2"/>
        <charset val="204"/>
      </rPr>
      <t>с Двигателем А-01М,А-01МЛ, Автогрейдер ГС-14.02</t>
    </r>
  </si>
  <si>
    <t>Т-4.02 с Двигателем  Д-461-10 ; Двигатель  ЯМЗ-238;  ЯМЗ-236; Автогрейдер ГС- 14.02, ГС-18.05, ГС-25.09, ГС-14.03 с Двиг. ЯМЗ–236; Автогрейдер ГС – 14.03 с Двигателем "Дойц"</t>
  </si>
  <si>
    <t>Т-4.02 с Двигателем  Д-461-10 ;Двигатель  ЯМЗ-238;  ЯМЗ-236; Автогрейдер ГС- 14.02, ГС-18.05, ГС-25.09, ГС-14.03 с Двиг. ЯМЗ–236; Автогрейдер ГС – 14.03 с Двигателем "Дойц"</t>
  </si>
  <si>
    <r>
      <t xml:space="preserve">150У.08.000-1-01  </t>
    </r>
    <r>
      <rPr>
        <b/>
        <sz val="10"/>
        <color indexed="10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 xml:space="preserve">         тропическое исполнение </t>
    </r>
  </si>
  <si>
    <t xml:space="preserve">МТЗ-80, МТЗ-80А,МТЗ-82; МТЗ - 100, МТЗ - 923ЛТЗ-60АБ,ЛТЗ-60АВ;Т-70В,Т-70С с Двигателем Д-240,Д-240К,Д-241;КС-80 с Двигателем Д-243-139 ;Автогрейдер ГС-10.01 с Двигателем Д-243 </t>
  </si>
  <si>
    <r>
      <t xml:space="preserve">ВТ-100Д </t>
    </r>
    <r>
      <rPr>
        <b/>
        <i/>
        <sz val="10"/>
        <color indexed="60"/>
        <rFont val="Tahoma"/>
        <family val="2"/>
        <charset val="204"/>
      </rPr>
      <t>с Двигателем Д-442-24/25;   Д-4402;ДТ-75М с Двигателем  А-41 ДТ-75Д с Двигателем Д-440-22</t>
    </r>
  </si>
  <si>
    <r>
      <t xml:space="preserve">"НИВА-ЭФФЕКТ" СК-5МЭ </t>
    </r>
    <r>
      <rPr>
        <b/>
        <sz val="10"/>
        <color indexed="60"/>
        <rFont val="Tahoma"/>
        <family val="2"/>
        <charset val="204"/>
      </rPr>
      <t>с Двигателем Д-260.1; Энергосредство ЭС-1 с Двигателем Д-260.1</t>
    </r>
  </si>
  <si>
    <t>ЛТЗ-60АБ, ЛТЗ-60АВ; МТЗ-80,  Т-70С, Т-70В, КС-80</t>
  </si>
  <si>
    <t>МТЗ-100,МТЗ-80Х,МТЗ-80ХМ/2ХМ,МТЗ-80Х2М,МТЗ-1221; Автогрейдер ГС-10.01</t>
  </si>
  <si>
    <r>
      <t xml:space="preserve">Автогрейдер ГС -14.03, ГС -2509 </t>
    </r>
    <r>
      <rPr>
        <b/>
        <i/>
        <sz val="10"/>
        <color indexed="60"/>
        <rFont val="Tahoma"/>
        <family val="2"/>
        <charset val="204"/>
      </rPr>
      <t>с Двигателем ЯМЗ-236;Фриза с Двигателем "Дойц"; транспортные средства с двигателем  ЯМЗ 7511</t>
    </r>
  </si>
  <si>
    <t>Енисей 1200-I ;СКД-5 "НИВА", СК-6 "ЕНИСЕЙ" с двигателем  Д-4420-50</t>
  </si>
  <si>
    <t>ТЛТ-100, ТЛТ-100А, ЛХТ-100; КСКУ - 6,  КСК - 100 с двигателем СМД-72</t>
  </si>
  <si>
    <t>ДТ-75В,ВТ-100Д,ДТ-75МВ,ДТ-75МЛ,СНП-120/30,Т-95.4; ТЛТ-100;  ТЛТ-100А; ЛХТ-100;    ТБ-1М;      ТБ-1МА</t>
  </si>
  <si>
    <t>Т-150;  Т-150К;  Т-153;  Енисей 1200-I;   СК-5М"Нива"; КСБ;   КСК-4</t>
  </si>
  <si>
    <r>
      <t xml:space="preserve">Т-150; </t>
    </r>
    <r>
      <rPr>
        <b/>
        <sz val="10"/>
        <color indexed="10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Т-150К;  Т-153;   Енисей 1200-I; СК-5М"Нива";  КСБ;     КСК-4</t>
    </r>
  </si>
  <si>
    <t>КСКУ-6, КСК-100;   ДОН -680, ДОН - 2600 с Двигателем СМД-31Б/31Б-04</t>
  </si>
  <si>
    <t>Комбайн "Нива" (блок отопления в сборе 12В.), Трактор ДТ-75 (блок отопления в сборе 12В.)</t>
  </si>
  <si>
    <t>ЮМЗ-6Л/6М, Т-130,160, Т-250, ЛТЗ-60АВ, ДТ-75</t>
  </si>
  <si>
    <r>
      <t xml:space="preserve">Д-75МВ,  ДТ-75 МЛ,  Д-440-22 </t>
    </r>
    <r>
      <rPr>
        <b/>
        <i/>
        <sz val="10"/>
        <color indexed="60"/>
        <rFont val="Tahoma"/>
        <family val="2"/>
        <charset val="204"/>
      </rPr>
      <t>с Двигателем  А-41, СНП-120/30  с Двигателем  А-41Б</t>
    </r>
  </si>
  <si>
    <r>
      <t xml:space="preserve">Комбайн КЗР -7 «Полесье» </t>
    </r>
    <r>
      <rPr>
        <b/>
        <i/>
        <sz val="10"/>
        <color indexed="60"/>
        <rFont val="Tahoma"/>
        <family val="2"/>
        <charset val="204"/>
      </rPr>
      <t>с Двигателем ДТ 530 ЕS 266;  Трактор УЭС 2-250А с Двигателем  Детройт дизель</t>
    </r>
  </si>
  <si>
    <t>верхний, пластиковый</t>
  </si>
  <si>
    <t xml:space="preserve">МТЗ-80; МТЗ-80ХМ; МТЗ-80Х2М;   МТЗ-100;    МТЗ-102;   МТЗ-923; Т-70С;  Т-70В;  МТЗ-80Х; Автогрейдер ГС-10.01 </t>
  </si>
  <si>
    <t>МТЗ-80;  МТЗ-80Х;   МТЗ-923;    Т-70С;  Т-70В,</t>
  </si>
  <si>
    <r>
      <t xml:space="preserve">МТЗ-100 </t>
    </r>
    <r>
      <rPr>
        <b/>
        <i/>
        <sz val="10"/>
        <color indexed="60"/>
        <rFont val="Tahoma"/>
        <family val="2"/>
        <charset val="204"/>
      </rPr>
      <t>с  Двигателем Д-240Т, Д-245.2</t>
    </r>
    <r>
      <rPr>
        <b/>
        <sz val="10"/>
        <rFont val="Tahoma"/>
        <family val="2"/>
        <charset val="204"/>
      </rPr>
      <t>;    МТЗ-102, ЛТЗ-60АБ, ЛТЗ-60АВ</t>
    </r>
  </si>
  <si>
    <r>
      <t xml:space="preserve">СК-5 "Нива"; СК-5М "Нива"; СК-6;   КСК-4 </t>
    </r>
    <r>
      <rPr>
        <b/>
        <i/>
        <sz val="10"/>
        <color indexed="60"/>
        <rFont val="Tahoma"/>
        <family val="2"/>
        <charset val="204"/>
      </rPr>
      <t>с Двигателем СМД-60,  СМД-62,   СМД-64, Трактор Т-150;    Т-150К;    Т-151К;      Т-153, Енисей-1200-I</t>
    </r>
  </si>
  <si>
    <t>Трактор Т-150;  Т-150К;   Т-151К;   Т-153, СК-5 "Нива";  СК-5М "Нива";   СК-6;    КСК-4</t>
  </si>
  <si>
    <t>Тр. ДТ-75Д;  ДТ-75МВ;  ДТ-75МЛ, ТТ-4М</t>
  </si>
  <si>
    <t>Тр.Дт-75Д;   ДТ-75МВ;  ДТ-75МЛ;  ВТ-100Д,Т-95.4</t>
  </si>
  <si>
    <t>0124851</t>
  </si>
  <si>
    <t>0124781</t>
  </si>
  <si>
    <t>Универсальный блок отопления в сборе 12В,  для салонов автомобилей ГАЗЕЛЬ, СОБОЛЬ, УАЗ, ПАЗ</t>
  </si>
  <si>
    <r>
      <t xml:space="preserve">C41R13М.1301.010-30 </t>
    </r>
    <r>
      <rPr>
        <b/>
        <sz val="10"/>
        <color rgb="FFFF0000"/>
        <rFont val="Tahoma"/>
        <family val="2"/>
        <charset val="204"/>
      </rPr>
      <t>NEW</t>
    </r>
  </si>
  <si>
    <t>Погрузчик А-332С, А-333С, А-342С, А-344</t>
  </si>
  <si>
    <t xml:space="preserve">г. Челябинск ООО  "Автоагрегат"                   </t>
  </si>
  <si>
    <t>(343) 287-57-32, 217-53-32, 8-965-53-27-026</t>
  </si>
  <si>
    <t>(351) 796-66-88, 796-66-89, 791-85-43</t>
  </si>
  <si>
    <t>Г.Тюмень ООО "Тюменьавтоснаб"</t>
  </si>
  <si>
    <t>(3452) 48-99-32, 47-36-55</t>
  </si>
  <si>
    <t>г.Самара ООО "АВТОНОМ"</t>
  </si>
  <si>
    <t xml:space="preserve">(846) 931-22-97;  8-999-171-19-23                </t>
  </si>
  <si>
    <t>DW-8101.100</t>
  </si>
  <si>
    <t>для двигателей  ЯМЗ-7511 (мощьностью 250кВТ)</t>
  </si>
  <si>
    <r>
      <t xml:space="preserve">К-744Р, К744Р1 с дв. ЯМЗ 238 (НД-5, НД-6, НД-7) </t>
    </r>
    <r>
      <rPr>
        <b/>
        <i/>
        <sz val="11"/>
        <color theme="5" tint="-0.249977111117893"/>
        <rFont val="Tahoma"/>
        <family val="2"/>
        <charset val="204"/>
      </rPr>
      <t>Блок масляных радиаторов(70мм)</t>
    </r>
  </si>
  <si>
    <t>"Daewoo Nexia"</t>
  </si>
  <si>
    <t>РО-33023.8101.100</t>
  </si>
  <si>
    <t xml:space="preserve"> (4822) 74-44-10; 74-44-11; 74-44-12, (495) 746-20-90, (495) 988-82-44</t>
  </si>
  <si>
    <t xml:space="preserve">5 рядный </t>
  </si>
  <si>
    <t>МТЗ 1820;  МТЗ-1523;  МТЗ-1520; МТЗ- 1521с двиг. Д-260.9; Д-260; Автогрейдер ГС-14.02 с Двигателем  МТЗ; Каток вибрационный А-6811 "АМКОДОР"</t>
  </si>
  <si>
    <r>
      <t>МТЗ 1820;</t>
    </r>
    <r>
      <rPr>
        <b/>
        <i/>
        <sz val="8"/>
        <color indexed="60"/>
        <rFont val="Tahoma"/>
        <family val="2"/>
        <charset val="204"/>
      </rPr>
      <t xml:space="preserve">  </t>
    </r>
    <r>
      <rPr>
        <b/>
        <i/>
        <sz val="9"/>
        <rFont val="Tahoma"/>
        <family val="2"/>
        <charset val="204"/>
      </rPr>
      <t>МТЗ-1523;  МТЗ-1520; МТЗ- 1521</t>
    </r>
    <r>
      <rPr>
        <b/>
        <i/>
        <sz val="9"/>
        <color indexed="60"/>
        <rFont val="Tahoma"/>
        <family val="2"/>
        <charset val="204"/>
      </rPr>
      <t xml:space="preserve">с двиг. Д-260.9; Д-260; Автогрейдер ГС-14.02 с Двигателем  МТЗ; Каток вибрационный А-6811 "АМКОДОР"  </t>
    </r>
    <r>
      <rPr>
        <b/>
        <i/>
        <sz val="9"/>
        <rFont val="Tahoma"/>
        <family val="2"/>
        <charset val="204"/>
      </rPr>
      <t>(Тропическое исполнение)</t>
    </r>
  </si>
  <si>
    <t>1520-1301.010Б</t>
  </si>
  <si>
    <r>
      <t xml:space="preserve">МТЗ 1820 </t>
    </r>
    <r>
      <rPr>
        <b/>
        <i/>
        <sz val="10"/>
        <color indexed="60"/>
        <rFont val="Tahoma"/>
        <family val="2"/>
        <charset val="204"/>
      </rPr>
      <t xml:space="preserve">с двигателем  Д-260.9; Д-260  </t>
    </r>
    <r>
      <rPr>
        <b/>
        <i/>
        <sz val="10"/>
        <rFont val="Tahoma"/>
        <family val="2"/>
        <charset val="204"/>
      </rPr>
      <t>МТЗ-1523;  МТЗ-1520;Автогрейдер ГС-14.02 с Двигателем  МТЗ (тропическое исполнение)</t>
    </r>
  </si>
  <si>
    <t xml:space="preserve">162.1301.100 </t>
  </si>
  <si>
    <t>БР142БК.1301.000</t>
  </si>
  <si>
    <t>БР-11.1013.200(алюм.)</t>
  </si>
  <si>
    <t>БР-11.1317.300(алюм.)</t>
  </si>
  <si>
    <t>БР-11.1301.100(алюм.)</t>
  </si>
  <si>
    <t>для тракторов и комбайнов  РСМ и ХТЗ</t>
  </si>
  <si>
    <r>
      <t xml:space="preserve">"RSM 2375" </t>
    </r>
    <r>
      <rPr>
        <b/>
        <sz val="10"/>
        <color theme="5" tint="-0.249977111117893"/>
        <rFont val="Tahoma"/>
        <family val="2"/>
        <charset val="204"/>
      </rPr>
      <t>c двигателем CUMMINS</t>
    </r>
  </si>
  <si>
    <r>
      <t xml:space="preserve">"TORUM" </t>
    </r>
    <r>
      <rPr>
        <b/>
        <sz val="10"/>
        <color theme="5" tint="-0.249977111117893"/>
        <rFont val="Tahoma"/>
        <family val="2"/>
        <charset val="204"/>
      </rPr>
      <t>с двигателем Mercedes</t>
    </r>
  </si>
  <si>
    <t>Для тракторов ПТЗ серии К-744Р1, К-744Р2, К744Р3 с двигателем  Mercedes Benz</t>
  </si>
  <si>
    <r>
      <t xml:space="preserve">К-744Р3, К9000 с дв. Mercedes Benz OM460LA, ОМ1300  </t>
    </r>
    <r>
      <rPr>
        <b/>
        <i/>
        <sz val="11"/>
        <color theme="5" tint="-0.249977111117893"/>
        <rFont val="Tahoma"/>
        <family val="2"/>
        <charset val="204"/>
      </rPr>
      <t>Блок масляных радиаторов</t>
    </r>
  </si>
  <si>
    <r>
      <t xml:space="preserve">К-744 </t>
    </r>
    <r>
      <rPr>
        <b/>
        <i/>
        <sz val="10"/>
        <color indexed="60"/>
        <rFont val="Tahoma"/>
        <family val="2"/>
        <charset val="204"/>
      </rPr>
      <t>с Двигателем Mercedes Benz OM457LA c 2013 г.в.</t>
    </r>
  </si>
  <si>
    <r>
      <t xml:space="preserve">К-744 </t>
    </r>
    <r>
      <rPr>
        <b/>
        <i/>
        <sz val="10"/>
        <color indexed="60"/>
        <rFont val="Tahoma"/>
        <family val="2"/>
        <charset val="204"/>
      </rPr>
      <t>с Двигателем Mercedes Benz OM457LA</t>
    </r>
  </si>
  <si>
    <r>
      <t xml:space="preserve">К-744 </t>
    </r>
    <r>
      <rPr>
        <b/>
        <i/>
        <sz val="10"/>
        <color indexed="60"/>
        <rFont val="Tahoma"/>
        <family val="2"/>
        <charset val="204"/>
      </rPr>
      <t xml:space="preserve">с Двигателем  Mercedes Benz OM457 </t>
    </r>
  </si>
  <si>
    <r>
      <t xml:space="preserve">К-744Р3, К9000 с </t>
    </r>
    <r>
      <rPr>
        <b/>
        <i/>
        <sz val="10"/>
        <rFont val="Tahoma"/>
        <family val="2"/>
        <charset val="204"/>
      </rPr>
      <t>Двигателем Mercedes Benz OM460LA, ОМ1300 (с блоком масл. рад.)</t>
    </r>
  </si>
  <si>
    <r>
      <t xml:space="preserve">К-744Р3, К9000 </t>
    </r>
    <r>
      <rPr>
        <b/>
        <i/>
        <sz val="10"/>
        <color indexed="60"/>
        <rFont val="Tahoma"/>
        <family val="2"/>
        <charset val="204"/>
      </rPr>
      <t>с Двигателем Mercedes Benz OM457LA (с блоком масляных радиаторов)</t>
    </r>
  </si>
  <si>
    <r>
      <t xml:space="preserve">К-744 </t>
    </r>
    <r>
      <rPr>
        <b/>
        <i/>
        <sz val="10"/>
        <color indexed="60"/>
        <rFont val="Tahoma"/>
        <family val="2"/>
        <charset val="204"/>
      </rPr>
      <t>с Двигателем Mercedes Benz OM457LA (с блоком масляных радиаторов)</t>
    </r>
  </si>
  <si>
    <r>
      <t xml:space="preserve">К-744 </t>
    </r>
    <r>
      <rPr>
        <b/>
        <i/>
        <sz val="10"/>
        <color indexed="60"/>
        <rFont val="Tahoma"/>
        <family val="2"/>
        <charset val="204"/>
      </rPr>
      <t>с Двигателем  Mercedes Benz OM457 (с блоком масляных радиаторов)</t>
    </r>
  </si>
  <si>
    <t>Трактор Т-10М с двигателем Д180М</t>
  </si>
  <si>
    <t>Электроагрегаты мощностью от 60 до 100кВТ(с двигателями ЯМЗ 236М2 и ЯМЗ 238М2)</t>
  </si>
  <si>
    <t xml:space="preserve"> V-2375.1317.200-1 (алюм.)</t>
  </si>
  <si>
    <t xml:space="preserve"> 70АлП.1301.010 (аллюм. с пластик. баками)</t>
  </si>
  <si>
    <t>0410010</t>
  </si>
  <si>
    <t>0410030</t>
  </si>
  <si>
    <t>0410040</t>
  </si>
  <si>
    <t>0410060</t>
  </si>
  <si>
    <t>0410070</t>
  </si>
  <si>
    <t>0314020</t>
  </si>
  <si>
    <t>0410080</t>
  </si>
  <si>
    <t>0410120</t>
  </si>
  <si>
    <t>0410100</t>
  </si>
  <si>
    <t>0410110</t>
  </si>
  <si>
    <t>0411590</t>
  </si>
  <si>
    <t>0411580</t>
  </si>
  <si>
    <t>0411610</t>
  </si>
  <si>
    <t>0410680</t>
  </si>
  <si>
    <t>0410470</t>
  </si>
  <si>
    <t>0410140</t>
  </si>
  <si>
    <t>0411350</t>
  </si>
  <si>
    <t>0411260</t>
  </si>
  <si>
    <t>0410150</t>
  </si>
  <si>
    <t>0411070</t>
  </si>
  <si>
    <t>0410270</t>
  </si>
  <si>
    <t>0410280</t>
  </si>
  <si>
    <t>0410550</t>
  </si>
  <si>
    <t>0411320</t>
  </si>
  <si>
    <t>0411530</t>
  </si>
  <si>
    <t>0410200</t>
  </si>
  <si>
    <t>0415010</t>
  </si>
  <si>
    <t>0410570</t>
  </si>
  <si>
    <t>0415030</t>
  </si>
  <si>
    <t>0411310</t>
  </si>
  <si>
    <t>0411520</t>
  </si>
  <si>
    <t>0410240</t>
  </si>
  <si>
    <t>0415050</t>
  </si>
  <si>
    <t>0410590</t>
  </si>
  <si>
    <t>0415080</t>
  </si>
  <si>
    <t>0410580</t>
  </si>
  <si>
    <t>0411300</t>
  </si>
  <si>
    <t>0411510</t>
  </si>
  <si>
    <t>0410250</t>
  </si>
  <si>
    <t>0415110</t>
  </si>
  <si>
    <t>0411390</t>
  </si>
  <si>
    <t>0410420</t>
  </si>
  <si>
    <t>0410380</t>
  </si>
  <si>
    <t>0415040</t>
  </si>
  <si>
    <t>0411200</t>
  </si>
  <si>
    <t>0411470</t>
  </si>
  <si>
    <t>0415130</t>
  </si>
  <si>
    <t>0411480</t>
  </si>
  <si>
    <t>0411620</t>
  </si>
  <si>
    <t>0415140</t>
  </si>
  <si>
    <t>0410190</t>
  </si>
  <si>
    <t>0410690</t>
  </si>
  <si>
    <t>0410330</t>
  </si>
  <si>
    <t>0410350</t>
  </si>
  <si>
    <t>0411540</t>
  </si>
  <si>
    <t>0415120</t>
  </si>
  <si>
    <t>0410560</t>
  </si>
  <si>
    <t>0440120</t>
  </si>
  <si>
    <t>0440010</t>
  </si>
  <si>
    <t>0441180</t>
  </si>
  <si>
    <t>0440130</t>
  </si>
  <si>
    <t>0441160</t>
  </si>
  <si>
    <t>0540020</t>
  </si>
  <si>
    <t>0441140</t>
  </si>
  <si>
    <t>0440090</t>
  </si>
  <si>
    <t>0440100</t>
  </si>
  <si>
    <t>0441100</t>
  </si>
  <si>
    <t>0440080</t>
  </si>
  <si>
    <t>0441240</t>
  </si>
  <si>
    <t>0440070</t>
  </si>
  <si>
    <t>0440150</t>
  </si>
  <si>
    <t>0440190</t>
  </si>
  <si>
    <t>0441090</t>
  </si>
  <si>
    <t>0441080</t>
  </si>
  <si>
    <t>0441310</t>
  </si>
  <si>
    <t>0410310</t>
  </si>
  <si>
    <t>0410290</t>
  </si>
  <si>
    <t>0411190</t>
  </si>
  <si>
    <t>0130060</t>
  </si>
  <si>
    <t>0410430</t>
  </si>
  <si>
    <t>0410610</t>
  </si>
  <si>
    <t>0411500</t>
  </si>
  <si>
    <t>0310270</t>
  </si>
  <si>
    <t>0310290</t>
  </si>
  <si>
    <t>0310220</t>
  </si>
  <si>
    <t>0310250</t>
  </si>
  <si>
    <t>0310430</t>
  </si>
  <si>
    <t>0310360</t>
  </si>
  <si>
    <t>0310370</t>
  </si>
  <si>
    <t>0313880</t>
  </si>
  <si>
    <t>0310350</t>
  </si>
  <si>
    <t>0310140</t>
  </si>
  <si>
    <t>0310150</t>
  </si>
  <si>
    <t>0310020</t>
  </si>
  <si>
    <t>0310060</t>
  </si>
  <si>
    <t>0312660</t>
  </si>
  <si>
    <t>0310570</t>
  </si>
  <si>
    <t>0312560</t>
  </si>
  <si>
    <t>0312570</t>
  </si>
  <si>
    <t>0313140</t>
  </si>
  <si>
    <t>0313110</t>
  </si>
  <si>
    <t>0312720</t>
  </si>
  <si>
    <t>0310740</t>
  </si>
  <si>
    <t>0312770</t>
  </si>
  <si>
    <t>0312780</t>
  </si>
  <si>
    <t>0313360</t>
  </si>
  <si>
    <t>0310120</t>
  </si>
  <si>
    <t>0210250</t>
  </si>
  <si>
    <t>0310520</t>
  </si>
  <si>
    <t>0313650</t>
  </si>
  <si>
    <t>0310110</t>
  </si>
  <si>
    <t>0210050</t>
  </si>
  <si>
    <t>0210080</t>
  </si>
  <si>
    <t>0210270</t>
  </si>
  <si>
    <t>0210100</t>
  </si>
  <si>
    <t>0212130</t>
  </si>
  <si>
    <t>0212280</t>
  </si>
  <si>
    <t>0210180</t>
  </si>
  <si>
    <t>0212440</t>
  </si>
  <si>
    <t>0210200</t>
  </si>
  <si>
    <t>0510010</t>
  </si>
  <si>
    <t>0210460</t>
  </si>
  <si>
    <t>0210350</t>
  </si>
  <si>
    <t>0212160</t>
  </si>
  <si>
    <t>0210160</t>
  </si>
  <si>
    <t>0314100</t>
  </si>
  <si>
    <t>0313630</t>
  </si>
  <si>
    <t>0314060</t>
  </si>
  <si>
    <t>0313690</t>
  </si>
  <si>
    <t>0314040</t>
  </si>
  <si>
    <t>0212520</t>
  </si>
  <si>
    <t>0310650</t>
  </si>
  <si>
    <t>0313430</t>
  </si>
  <si>
    <t>0310670</t>
  </si>
  <si>
    <t>0313940</t>
  </si>
  <si>
    <t>0312820</t>
  </si>
  <si>
    <t>0312930</t>
  </si>
  <si>
    <t>0312920</t>
  </si>
  <si>
    <t>0312910</t>
  </si>
  <si>
    <t>0510020</t>
  </si>
  <si>
    <t>0510040</t>
  </si>
  <si>
    <t>0320510</t>
  </si>
  <si>
    <t>0320810</t>
  </si>
  <si>
    <t>0320550</t>
  </si>
  <si>
    <t>0320560</t>
  </si>
  <si>
    <t>0320530</t>
  </si>
  <si>
    <t>0320570</t>
  </si>
  <si>
    <t>0320640</t>
  </si>
  <si>
    <t>0220030</t>
  </si>
  <si>
    <t>0220180</t>
  </si>
  <si>
    <t>0220200</t>
  </si>
  <si>
    <t>0220330</t>
  </si>
  <si>
    <t>0220320</t>
  </si>
  <si>
    <t>0220280</t>
  </si>
  <si>
    <t>0520250</t>
  </si>
  <si>
    <t>0320760</t>
  </si>
  <si>
    <t>0323130</t>
  </si>
  <si>
    <t>0530020</t>
  </si>
  <si>
    <t>0230070</t>
  </si>
  <si>
    <t>0330010</t>
  </si>
  <si>
    <t>0330080</t>
  </si>
  <si>
    <t>0330290</t>
  </si>
  <si>
    <t>0330430</t>
  </si>
  <si>
    <t>0530240</t>
  </si>
  <si>
    <t>0530220</t>
  </si>
  <si>
    <t>0330520</t>
  </si>
  <si>
    <t>0710420</t>
  </si>
  <si>
    <t>0710450</t>
  </si>
  <si>
    <t>0710460</t>
  </si>
  <si>
    <t>0711470</t>
  </si>
  <si>
    <t>0710530</t>
  </si>
  <si>
    <t>0710960</t>
  </si>
  <si>
    <t>0710490</t>
  </si>
  <si>
    <t>0970120</t>
  </si>
  <si>
    <t>0710320</t>
  </si>
  <si>
    <t>0710540</t>
  </si>
  <si>
    <t>0711150</t>
  </si>
  <si>
    <t>0610030</t>
  </si>
  <si>
    <t>0610010</t>
  </si>
  <si>
    <t>0610070</t>
  </si>
  <si>
    <t>0630040</t>
  </si>
  <si>
    <t>0710390</t>
  </si>
  <si>
    <t>0710400</t>
  </si>
  <si>
    <t>0710550</t>
  </si>
  <si>
    <t>0710560</t>
  </si>
  <si>
    <t>0720390</t>
  </si>
  <si>
    <t>0720400</t>
  </si>
  <si>
    <t>0720380</t>
  </si>
  <si>
    <t>0720410</t>
  </si>
  <si>
    <t>0720810</t>
  </si>
  <si>
    <t>0720820</t>
  </si>
  <si>
    <t>0910090</t>
  </si>
  <si>
    <t>0711090</t>
  </si>
  <si>
    <t>0711450</t>
  </si>
  <si>
    <t>0711550</t>
  </si>
  <si>
    <t>0120010</t>
  </si>
  <si>
    <t>0120150</t>
  </si>
  <si>
    <t>0150050</t>
  </si>
  <si>
    <t>0120460</t>
  </si>
  <si>
    <t>0120090</t>
  </si>
  <si>
    <t>0120550</t>
  </si>
  <si>
    <t>0124110</t>
  </si>
  <si>
    <t>0120380</t>
  </si>
  <si>
    <t>0124630</t>
  </si>
  <si>
    <t>0151090</t>
  </si>
  <si>
    <t>0124740</t>
  </si>
  <si>
    <t>0120390</t>
  </si>
  <si>
    <t>0124330</t>
  </si>
  <si>
    <t>0124610</t>
  </si>
  <si>
    <t>0124520</t>
  </si>
  <si>
    <t>0124530</t>
  </si>
  <si>
    <t>0120970</t>
  </si>
  <si>
    <t>0120980</t>
  </si>
  <si>
    <t>0110410</t>
  </si>
  <si>
    <t>0110570</t>
  </si>
  <si>
    <t>0110630</t>
  </si>
  <si>
    <t>0124700</t>
  </si>
  <si>
    <t>0110360</t>
  </si>
  <si>
    <t>0110500</t>
  </si>
  <si>
    <t>0110930</t>
  </si>
  <si>
    <t>0110020</t>
  </si>
  <si>
    <t>0110130</t>
  </si>
  <si>
    <t>0110370</t>
  </si>
  <si>
    <t>0150030</t>
  </si>
  <si>
    <t>0150210</t>
  </si>
  <si>
    <t>0121000</t>
  </si>
  <si>
    <t>0121060</t>
  </si>
  <si>
    <t>0121020</t>
  </si>
  <si>
    <t>0112010</t>
  </si>
  <si>
    <t>0121030</t>
  </si>
  <si>
    <t>0121050</t>
  </si>
  <si>
    <t>0121090</t>
  </si>
  <si>
    <t>0340010</t>
  </si>
  <si>
    <t>0441190</t>
  </si>
  <si>
    <t>0340020</t>
  </si>
  <si>
    <t>0540010</t>
  </si>
  <si>
    <t>Для тракторов ПТЗ серии К-424</t>
  </si>
  <si>
    <t>Для тракторов ПТЗ серии</t>
  </si>
  <si>
    <t>0120960</t>
  </si>
  <si>
    <t>0120630</t>
  </si>
  <si>
    <t>0120320</t>
  </si>
  <si>
    <t>744Р3-1301.500-02</t>
  </si>
  <si>
    <t>0711490</t>
  </si>
  <si>
    <t>0711500</t>
  </si>
  <si>
    <t>3163.8101.100</t>
  </si>
  <si>
    <t>5050100</t>
  </si>
  <si>
    <t xml:space="preserve">Радиатор отопителя для УАЗ Патриот </t>
  </si>
  <si>
    <t>R90.1301.100</t>
  </si>
  <si>
    <t>0410510</t>
  </si>
  <si>
    <t>1 рядная</t>
  </si>
  <si>
    <t xml:space="preserve">1 рядная </t>
  </si>
  <si>
    <t>0440230</t>
  </si>
  <si>
    <t>LADA Largus (г.в. 12-)
RENAULT Logan (г.в. 08-), Sandero (г.в. 09-), Duster (г.в. 10-)
NISSAN Terrano (г.в. 14- ), Almera G15 (г.в 12-)</t>
  </si>
  <si>
    <t>A21R23.8101.100</t>
  </si>
  <si>
    <t>ГАЗОН-Next (г.в. 14-), Газель-Next (г.в. 13-) Урал- Next</t>
  </si>
  <si>
    <t xml:space="preserve"> ГАЗель-Бизнес/ГАЗель-Next (салонный), "Газель - Фермер", "Газель - Next Фургон"</t>
  </si>
  <si>
    <t>2 рядные</t>
  </si>
  <si>
    <t>744Р3-1301.500-01</t>
  </si>
  <si>
    <t>Тракторы К-744Р2/ К-744Р3 с двигателем ТМЗ-8483.10-02</t>
  </si>
  <si>
    <r>
      <t xml:space="preserve">Тракторы К-744Р2/ К-744Р3 с двигателем ТМЗ-8483.10, тракторы К-700/К-701 (4-х рядные </t>
    </r>
    <r>
      <rPr>
        <b/>
        <sz val="10"/>
        <color rgb="FFFF0000"/>
        <rFont val="Tahoma"/>
        <family val="2"/>
        <charset val="204"/>
      </rPr>
      <t>new</t>
    </r>
    <r>
      <rPr>
        <b/>
        <sz val="10"/>
        <rFont val="Tahoma"/>
        <family val="2"/>
        <charset val="204"/>
      </rPr>
      <t>)</t>
    </r>
  </si>
  <si>
    <t xml:space="preserve">70у.13.01.010-01     </t>
  </si>
  <si>
    <t>V-2375.1301.1000 (алюм.)</t>
  </si>
  <si>
    <t>8-905-345-27-11</t>
  </si>
  <si>
    <t>БР-702Б.1301.0000 (алюм.)</t>
  </si>
  <si>
    <t xml:space="preserve"> БР-708Б.1301.0000)алюм.)</t>
  </si>
  <si>
    <t>А-550Б.1301.000 (алюм.)</t>
  </si>
  <si>
    <t>Т-780Б.1301.000 (алюм.)</t>
  </si>
  <si>
    <t>г.Тверь ООО "Регион-Т"</t>
  </si>
  <si>
    <t>Ростов-на-Дону ООО "Донтех"</t>
  </si>
  <si>
    <t>Энергосредство ЭС с двигателем Д-245</t>
  </si>
  <si>
    <r>
      <t xml:space="preserve">Погрузчик ПК-33-01-00 </t>
    </r>
    <r>
      <rPr>
        <b/>
        <sz val="10"/>
        <color indexed="60"/>
        <rFont val="Tahoma"/>
        <family val="2"/>
        <charset val="204"/>
      </rPr>
      <t>с Двигателем Д-260.2</t>
    </r>
  </si>
  <si>
    <t xml:space="preserve">г. Минск ООО "Белагро Бел" </t>
  </si>
  <si>
    <t xml:space="preserve">г.Николаев ООО "ТД МТЗ-Беларус-Украина" </t>
  </si>
  <si>
    <t xml:space="preserve">0121150  </t>
  </si>
  <si>
    <t xml:space="preserve"> 744Р1Б-1013.100  (алюм.)</t>
  </si>
  <si>
    <t xml:space="preserve">0320900          </t>
  </si>
  <si>
    <t xml:space="preserve"> БО-173.1013.300</t>
  </si>
  <si>
    <t>0330530</t>
  </si>
  <si>
    <t xml:space="preserve"> V-3000.1317.200 (алюм.)</t>
  </si>
  <si>
    <t>0314170</t>
  </si>
  <si>
    <t>0112050</t>
  </si>
  <si>
    <t>0125040</t>
  </si>
  <si>
    <t>0110960</t>
  </si>
  <si>
    <t>БР-6585БМ.1301.0000 (алюм.)</t>
  </si>
  <si>
    <t>Погрузчик А-332(А/В), А-342, А-352</t>
  </si>
  <si>
    <t>БР 80МS2.1301.000</t>
  </si>
  <si>
    <t>БР-310М.1301.0000</t>
  </si>
  <si>
    <t xml:space="preserve"> БР-300Б.1301.000-1  (алюм.)</t>
  </si>
  <si>
    <t>0110300</t>
  </si>
  <si>
    <t>412.1301.000-03</t>
  </si>
  <si>
    <t xml:space="preserve">« ГАЗЕЛЬ » выпуска с 1999 г. </t>
  </si>
  <si>
    <t xml:space="preserve">« ВОЛГА » ГАЗ - 3110, без отверстия под датчик </t>
  </si>
  <si>
    <t xml:space="preserve">"ВОЛГА" ГАЗ 3110, без отверстия под датчик </t>
  </si>
  <si>
    <t>"ВОЛГА" ГАЗ 3110</t>
  </si>
  <si>
    <t xml:space="preserve">« ГАЗЕЛЬ » выпуска до 1999г. </t>
  </si>
  <si>
    <t>« ГАЗЕЛЬ » выпуска до 1999г.</t>
  </si>
  <si>
    <t>« ГАЗЕЛЬ » выпуска до 1999 г.</t>
  </si>
  <si>
    <t>« ГАЗЕЛЬ » выпуска до 1999 г</t>
  </si>
  <si>
    <t xml:space="preserve">« ГАЗЕЛЬ » выпуска до 1999 г. </t>
  </si>
  <si>
    <t xml:space="preserve">« ГАЗЕЛЬ » выпуска с 1999 г. , Соболь. </t>
  </si>
  <si>
    <t xml:space="preserve">« ГАЗЕЛЬ » выпуска с 1999 г.  </t>
  </si>
  <si>
    <t>« ГАЗЕЛЬ » выпуска с 1999 г. , Соболь.</t>
  </si>
  <si>
    <t>брусковый</t>
  </si>
  <si>
    <t>для тракторов РОСТСЕЛЬМАШ серии 3000 с двигателем CUMMINS QSX15</t>
  </si>
  <si>
    <t>Для тракторов ПТЗ серии К7 с двигателем ЯМЗ-6585</t>
  </si>
  <si>
    <t>для косилки РОСТСЕЛЬМАШ КСУ-2 с двигателем CUMMINS B6,7</t>
  </si>
  <si>
    <t>для тракторов РОСТСЕЛЬМАШ 3575 с двигателем CUMMINS QSX15</t>
  </si>
  <si>
    <t>для экскаватора погрузчика ДЭМ-310</t>
  </si>
  <si>
    <t>для погрузчиков АМКОДОР 320, 330В</t>
  </si>
  <si>
    <t>На радиаторы водяные  для тракторов и комбайнов под воду (без уплотнения крышки)</t>
  </si>
  <si>
    <t>Погрузчики Амкодор 332В, 332С4, 333В4, 342Р4, 342С</t>
  </si>
  <si>
    <t xml:space="preserve">трактор ВТ-100 </t>
  </si>
  <si>
    <t>комбайн "ACROS-550"</t>
  </si>
  <si>
    <t>комсбайн "ACROS-530" с двигателем:  CUMMINS</t>
  </si>
  <si>
    <r>
      <t xml:space="preserve">комбайн РСМ - 181 </t>
    </r>
    <r>
      <rPr>
        <b/>
        <sz val="10"/>
        <color indexed="60"/>
        <rFont val="Tahoma"/>
        <family val="2"/>
        <charset val="204"/>
      </rPr>
      <t>марка Двигателя</t>
    </r>
    <r>
      <rPr>
        <b/>
        <sz val="10"/>
        <rFont val="Tahoma"/>
        <family val="2"/>
        <charset val="204"/>
      </rPr>
      <t xml:space="preserve"> ЯМЗ-7511;   TORUM 740</t>
    </r>
  </si>
  <si>
    <r>
      <t xml:space="preserve">комбайн ВЕКТОР 420 с двигателем:  </t>
    </r>
    <r>
      <rPr>
        <b/>
        <sz val="10"/>
        <color indexed="60"/>
        <rFont val="Tahoma"/>
        <family val="2"/>
        <charset val="204"/>
      </rPr>
      <t>CUMMINS/QSB 6.7</t>
    </r>
  </si>
  <si>
    <r>
      <t xml:space="preserve">комбайн ДОН 101 "Вектор"  </t>
    </r>
    <r>
      <rPr>
        <b/>
        <i/>
        <sz val="10"/>
        <color indexed="60"/>
        <rFont val="Tahoma"/>
        <family val="2"/>
        <charset val="204"/>
      </rPr>
      <t>с двигателем ЯМЗ-236НД</t>
    </r>
  </si>
  <si>
    <t>комбайн "ACROS-580/590" (585/595)</t>
  </si>
  <si>
    <t>комбайн "ACROS-580"</t>
  </si>
  <si>
    <t>комбайн "ACROS-530"</t>
  </si>
  <si>
    <r>
      <t>комбайн "ACROS-530"</t>
    </r>
    <r>
      <rPr>
        <b/>
        <sz val="10"/>
        <color indexed="60"/>
        <rFont val="Tahoma"/>
        <family val="2"/>
        <charset val="204"/>
      </rPr>
      <t xml:space="preserve"> с двигателем ЯМЗ-236-БК-3  </t>
    </r>
    <r>
      <rPr>
        <b/>
        <sz val="10"/>
        <rFont val="Tahoma"/>
        <family val="2"/>
        <charset val="204"/>
      </rPr>
      <t>До 2008 г/в</t>
    </r>
  </si>
  <si>
    <t>промышленный трактор Т-11.02, Т-9.01</t>
  </si>
  <si>
    <t>промышленный трактор Т-9.01 Я, ТГ-Я с дв. ЯМЗ-236НБ2</t>
  </si>
  <si>
    <t>КСУ-2М.1301.000 (алюм.)</t>
  </si>
  <si>
    <t>V-3000BR.1301.000 (алюм.)</t>
  </si>
  <si>
    <t>V-3000.1301.100 (алюмин.)</t>
  </si>
  <si>
    <t>ЦЕНА,РУБ.      (без НДС) от 14.02.22</t>
  </si>
  <si>
    <t>0150840</t>
  </si>
  <si>
    <t>БР-90.1301.000</t>
  </si>
  <si>
    <t>0150710</t>
  </si>
  <si>
    <t>0311180</t>
  </si>
  <si>
    <t xml:space="preserve"> 172У.13.010-01</t>
  </si>
  <si>
    <t xml:space="preserve">6 рядный </t>
  </si>
  <si>
    <t xml:space="preserve">трактор ХТЗ 17221 с двигателем ЯМЗ </t>
  </si>
  <si>
    <t>старая цена</t>
  </si>
  <si>
    <r>
      <t xml:space="preserve">                              </t>
    </r>
    <r>
      <rPr>
        <b/>
        <i/>
        <u/>
        <sz val="14"/>
        <color indexed="13"/>
        <rFont val="Tahoma"/>
        <family val="2"/>
        <charset val="204"/>
      </rPr>
      <t>Прайс-лист от 01.07.2022г.</t>
    </r>
  </si>
  <si>
    <t>окр</t>
  </si>
  <si>
    <t>0419730</t>
  </si>
  <si>
    <t xml:space="preserve"> A21R22М.1301.010-30</t>
  </si>
  <si>
    <t xml:space="preserve">ГАЗЕЛЬ NEXT(технологии Splitter Fin )
</t>
  </si>
  <si>
    <t xml:space="preserve">0124990          </t>
  </si>
  <si>
    <t xml:space="preserve">8-800-101-80-32
8 (383) 367-09-29, 367-09-59, 367-09-69
8-913-985-11-82, 8-913-985-12-74
</t>
  </si>
  <si>
    <t>21214.1301.010-03</t>
  </si>
  <si>
    <r>
      <t xml:space="preserve">ВАЗ - 21213, ВАЗ - 21214 « ТАЙГА » </t>
    </r>
    <r>
      <rPr>
        <b/>
        <sz val="10"/>
        <color indexed="60"/>
        <rFont val="Tahoma"/>
        <family val="2"/>
        <charset val="204"/>
      </rPr>
      <t>с инжекторным двигателем (В данном исполнении трубка заливной горловины повернута в сторону. (вдоль радиатора) )</t>
    </r>
  </si>
  <si>
    <t>"МОСКВИЧ" ИЖ 412,  "МОСКВИЧ" 2140</t>
  </si>
  <si>
    <t>2101.8101.050-02</t>
  </si>
  <si>
    <t>0440020</t>
  </si>
  <si>
    <r>
      <t xml:space="preserve">ВАЗ-2101; ВАЗ-2103; ВАЗ-2105; ВАЗ-2107 </t>
    </r>
    <r>
      <rPr>
        <b/>
        <sz val="10"/>
        <color indexed="60"/>
        <rFont val="Tahoma"/>
        <family val="2"/>
        <charset val="204"/>
      </rPr>
      <t>с Краником</t>
    </r>
  </si>
  <si>
    <t>Краснодарский край Техцентр "Горыныч"</t>
  </si>
  <si>
    <t>8-960-484-81-31; 8-918-320-20-44</t>
  </si>
  <si>
    <t xml:space="preserve">4 рядные </t>
  </si>
  <si>
    <t>К-700.1301.1000</t>
  </si>
  <si>
    <t>314150</t>
  </si>
  <si>
    <t>К-701.1301.1000</t>
  </si>
  <si>
    <t>К-700Р4.1301.1000</t>
  </si>
  <si>
    <t>К-701Р4.1301.1000</t>
  </si>
  <si>
    <t>311110</t>
  </si>
  <si>
    <t>310000</t>
  </si>
  <si>
    <t>311500</t>
  </si>
  <si>
    <t>К-701 (ЯМЗ-240)</t>
  </si>
  <si>
    <t>К-700 (ЯМЗ-238)</t>
  </si>
  <si>
    <t>К-700</t>
  </si>
  <si>
    <t>К-701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</si>
</sst>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7" x14ac:knownFonts="1">
    <font>
      <sz val="11"/>
      <color theme="1"/>
      <name val="Calibri"/>
      <family val="2"/>
      <charset val="204"/>
      <scheme val="minor"/>
    </font>
    <font>
      <b/>
      <i/>
      <sz val="10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10"/>
      <name val="Tahoma"/>
      <family val="2"/>
      <charset val="204"/>
    </font>
    <font>
      <b/>
      <i/>
      <sz val="10"/>
      <color indexed="60"/>
      <name val="Tahoma"/>
      <family val="2"/>
      <charset val="204"/>
    </font>
    <font>
      <b/>
      <sz val="10"/>
      <color indexed="60"/>
      <name val="Tahoma"/>
      <family val="2"/>
      <charset val="204"/>
    </font>
    <font>
      <b/>
      <sz val="8"/>
      <name val="Tahoma"/>
      <family val="2"/>
      <charset val="204"/>
    </font>
    <font>
      <sz val="14"/>
      <name val="Times New Roman"/>
      <family val="1"/>
      <charset val="204"/>
    </font>
    <font>
      <b/>
      <i/>
      <sz val="10"/>
      <color indexed="16"/>
      <name val="Tahoma"/>
      <family val="2"/>
      <charset val="204"/>
    </font>
    <font>
      <b/>
      <sz val="10"/>
      <color indexed="16"/>
      <name val="Tahoma"/>
      <family val="2"/>
      <charset val="204"/>
    </font>
    <font>
      <b/>
      <sz val="9"/>
      <name val="Tahoma"/>
      <family val="2"/>
      <charset val="204"/>
    </font>
    <font>
      <b/>
      <i/>
      <sz val="8"/>
      <color indexed="60"/>
      <name val="Tahoma"/>
      <family val="2"/>
      <charset val="204"/>
    </font>
    <font>
      <b/>
      <i/>
      <sz val="7"/>
      <color indexed="60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8"/>
      <name val="Tahoma"/>
      <family val="2"/>
      <charset val="204"/>
    </font>
    <font>
      <b/>
      <i/>
      <sz val="8"/>
      <name val="Tahoma"/>
      <family val="2"/>
      <charset val="204"/>
    </font>
    <font>
      <i/>
      <sz val="9"/>
      <color indexed="8"/>
      <name val="Calibri"/>
      <family val="2"/>
      <charset val="204"/>
    </font>
    <font>
      <b/>
      <i/>
      <sz val="9"/>
      <name val="Tahoma"/>
      <family val="2"/>
      <charset val="204"/>
    </font>
    <font>
      <i/>
      <sz val="9"/>
      <name val="Tahoma"/>
      <family val="2"/>
      <charset val="204"/>
    </font>
    <font>
      <b/>
      <i/>
      <sz val="9"/>
      <color indexed="60"/>
      <name val="Tahoma"/>
      <family val="2"/>
      <charset val="204"/>
    </font>
    <font>
      <sz val="8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8"/>
      <color indexed="60"/>
      <name val="Tahoma"/>
      <family val="2"/>
      <charset val="204"/>
    </font>
    <font>
      <b/>
      <i/>
      <u/>
      <sz val="8"/>
      <color indexed="53"/>
      <name val="Tahoma"/>
      <family val="2"/>
      <charset val="204"/>
    </font>
    <font>
      <b/>
      <i/>
      <sz val="14"/>
      <color indexed="13"/>
      <name val="Tahoma"/>
      <family val="2"/>
      <charset val="204"/>
    </font>
    <font>
      <b/>
      <i/>
      <u/>
      <sz val="14"/>
      <color indexed="13"/>
      <name val="Tahoma"/>
      <family val="2"/>
      <charset val="204"/>
    </font>
    <font>
      <b/>
      <i/>
      <sz val="6"/>
      <color indexed="60"/>
      <name val="Tahoma"/>
      <family val="2"/>
      <charset val="204"/>
    </font>
    <font>
      <b/>
      <sz val="14"/>
      <color indexed="9"/>
      <name val="Tahoma"/>
      <family val="2"/>
      <charset val="204"/>
    </font>
    <font>
      <b/>
      <sz val="12"/>
      <color indexed="9"/>
      <name val="Tahoma"/>
      <family val="2"/>
      <charset val="204"/>
    </font>
    <font>
      <b/>
      <sz val="13"/>
      <color indexed="9"/>
      <name val="Tahoma"/>
      <family val="2"/>
      <charset val="204"/>
    </font>
    <font>
      <b/>
      <sz val="11"/>
      <name val="Tahoma"/>
      <family val="2"/>
      <charset val="204"/>
    </font>
    <font>
      <sz val="10"/>
      <color indexed="8"/>
      <name val="Tahoma"/>
      <family val="2"/>
      <charset val="204"/>
    </font>
    <font>
      <sz val="8.8000000000000007"/>
      <name val="Arial"/>
      <family val="2"/>
      <charset val="204"/>
    </font>
    <font>
      <sz val="12"/>
      <color indexed="18"/>
      <name val="Times New Roman"/>
      <family val="1"/>
      <charset val="204"/>
    </font>
    <font>
      <b/>
      <i/>
      <sz val="11"/>
      <color indexed="60"/>
      <name val="Tahoma"/>
      <family val="2"/>
      <charset val="204"/>
    </font>
    <font>
      <b/>
      <i/>
      <sz val="11"/>
      <color theme="5" tint="-0.249977111117893"/>
      <name val="Tahoma"/>
      <family val="2"/>
      <charset val="204"/>
    </font>
    <font>
      <b/>
      <sz val="10"/>
      <color rgb="FFFF0000"/>
      <name val="Tahoma"/>
      <family val="2"/>
      <charset val="204"/>
    </font>
    <font>
      <b/>
      <sz val="10"/>
      <color theme="5" tint="-0.249977111117893"/>
      <name val="Tahoma"/>
      <family val="2"/>
      <charset val="204"/>
    </font>
    <font>
      <b/>
      <i/>
      <sz val="11"/>
      <color theme="1"/>
      <name val="Tahoma"/>
      <family val="2"/>
      <charset val="204"/>
    </font>
    <font>
      <b/>
      <i/>
      <sz val="9"/>
      <color indexed="8"/>
      <name val="Tahoma"/>
      <family val="2"/>
      <charset val="204"/>
    </font>
    <font>
      <b/>
      <sz val="11"/>
      <color indexed="8"/>
      <name val="Tahoma"/>
      <family val="2"/>
      <charset val="204"/>
    </font>
    <font>
      <b/>
      <sz val="14"/>
      <color theme="0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2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i/>
      <sz val="9"/>
      <color theme="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327">
    <xf numFmtId="0" fontId="0" fillId="0" borderId="0" xfId="0"/>
    <xf numFmtId="0" fontId="2" fillId="0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0" fontId="0" fillId="0" borderId="0" xfId="0" applyAlignment="1"/>
    <xf numFmtId="0" fontId="7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8" fillId="2" borderId="5" xfId="0" applyFont="1" applyFill="1" applyBorder="1" applyAlignment="1">
      <alignment vertical="center"/>
    </xf>
    <xf numFmtId="0" fontId="28" fillId="2" borderId="8" xfId="0" applyFont="1" applyFill="1" applyBorder="1" applyAlignment="1">
      <alignment vertical="center"/>
    </xf>
    <xf numFmtId="0" fontId="29" fillId="2" borderId="5" xfId="0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14" fillId="0" borderId="0" xfId="0" applyNumberFormat="1" applyFont="1" applyFill="1" applyAlignment="1">
      <alignment horizontal="center"/>
    </xf>
    <xf numFmtId="0" fontId="28" fillId="3" borderId="5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4" borderId="0" xfId="0" applyFont="1" applyFill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39" fillId="0" borderId="0" xfId="0" applyNumberFormat="1" applyFont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40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29" fillId="2" borderId="11" xfId="0" applyFont="1" applyFill="1" applyBorder="1" applyAlignment="1">
      <alignment horizontal="left" vertical="center"/>
    </xf>
    <xf numFmtId="0" fontId="28" fillId="2" borderId="11" xfId="0" applyFont="1" applyFill="1" applyBorder="1" applyAlignment="1">
      <alignment horizontal="left" vertical="center"/>
    </xf>
    <xf numFmtId="0" fontId="28" fillId="2" borderId="3" xfId="0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8" fillId="2" borderId="11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164" fontId="22" fillId="0" borderId="0" xfId="1" applyNumberFormat="1" applyBorder="1" applyAlignment="1" applyProtection="1">
      <alignment horizontal="left" vertical="center" wrapText="1"/>
    </xf>
    <xf numFmtId="0" fontId="43" fillId="0" borderId="0" xfId="0" applyFont="1"/>
    <xf numFmtId="0" fontId="3" fillId="3" borderId="9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28" fillId="2" borderId="3" xfId="0" applyFont="1" applyFill="1" applyBorder="1" applyAlignment="1">
      <alignment horizontal="left" vertical="center"/>
    </xf>
    <xf numFmtId="0" fontId="28" fillId="2" borderId="5" xfId="0" applyFont="1" applyFill="1" applyBorder="1" applyAlignment="1">
      <alignment horizontal="left" vertical="center"/>
    </xf>
    <xf numFmtId="0" fontId="28" fillId="2" borderId="8" xfId="0" applyFont="1" applyFill="1" applyBorder="1" applyAlignment="1">
      <alignment horizontal="left" vertical="center"/>
    </xf>
    <xf numFmtId="0" fontId="28" fillId="2" borderId="3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left" vertical="center" wrapText="1"/>
    </xf>
    <xf numFmtId="0" fontId="28" fillId="2" borderId="5" xfId="0" applyFont="1" applyFill="1" applyBorder="1" applyAlignment="1">
      <alignment horizontal="left" vertical="center" wrapText="1"/>
    </xf>
    <xf numFmtId="0" fontId="28" fillId="2" borderId="8" xfId="0" applyFont="1" applyFill="1" applyBorder="1" applyAlignment="1">
      <alignment horizontal="left" vertical="center" wrapText="1"/>
    </xf>
    <xf numFmtId="0" fontId="28" fillId="2" borderId="3" xfId="0" applyNumberFormat="1" applyFont="1" applyFill="1" applyBorder="1" applyAlignment="1">
      <alignment horizontal="center" vertical="center"/>
    </xf>
    <xf numFmtId="0" fontId="28" fillId="2" borderId="5" xfId="0" applyNumberFormat="1" applyFont="1" applyFill="1" applyBorder="1" applyAlignment="1">
      <alignment horizontal="center" vertical="center"/>
    </xf>
    <xf numFmtId="0" fontId="28" fillId="2" borderId="10" xfId="0" applyNumberFormat="1" applyFont="1" applyFill="1" applyBorder="1" applyAlignment="1">
      <alignment horizontal="center" vertical="center"/>
    </xf>
    <xf numFmtId="0" fontId="28" fillId="2" borderId="14" xfId="0" applyNumberFormat="1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28" fillId="3" borderId="5" xfId="0" applyFont="1" applyFill="1" applyBorder="1" applyAlignment="1">
      <alignment horizontal="left" vertical="center"/>
    </xf>
    <xf numFmtId="0" fontId="28" fillId="3" borderId="8" xfId="0" applyFont="1" applyFill="1" applyBorder="1" applyAlignment="1">
      <alignment horizontal="left" vertical="center"/>
    </xf>
    <xf numFmtId="0" fontId="28" fillId="2" borderId="10" xfId="0" applyFont="1" applyFill="1" applyBorder="1" applyAlignment="1">
      <alignment horizontal="left" vertical="center"/>
    </xf>
    <xf numFmtId="0" fontId="28" fillId="2" borderId="14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5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left" vertical="center"/>
    </xf>
    <xf numFmtId="0" fontId="16" fillId="3" borderId="5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0" fontId="18" fillId="3" borderId="5" xfId="0" applyNumberFormat="1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16" fillId="3" borderId="11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18" fillId="3" borderId="10" xfId="0" applyNumberFormat="1" applyFont="1" applyFill="1" applyBorder="1" applyAlignment="1">
      <alignment horizontal="center" vertical="center"/>
    </xf>
    <xf numFmtId="0" fontId="18" fillId="3" borderId="14" xfId="0" applyNumberFormat="1" applyFont="1" applyFill="1" applyBorder="1" applyAlignment="1">
      <alignment horizontal="center" vertical="center"/>
    </xf>
    <xf numFmtId="0" fontId="7" fillId="3" borderId="5" xfId="0" applyNumberFormat="1" applyFont="1" applyFill="1" applyBorder="1" applyAlignment="1">
      <alignment horizontal="center" vertical="center"/>
    </xf>
    <xf numFmtId="0" fontId="16" fillId="3" borderId="10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16" fillId="3" borderId="0" xfId="0" applyNumberFormat="1" applyFont="1" applyFill="1" applyBorder="1" applyAlignment="1">
      <alignment horizontal="center" vertical="center"/>
    </xf>
    <xf numFmtId="0" fontId="7" fillId="3" borderId="6" xfId="0" applyNumberFormat="1" applyFont="1" applyFill="1" applyBorder="1" applyAlignment="1">
      <alignment horizontal="center" vertical="center"/>
    </xf>
    <xf numFmtId="0" fontId="18" fillId="3" borderId="8" xfId="0" applyNumberFormat="1" applyFont="1" applyFill="1" applyBorder="1" applyAlignment="1">
      <alignment horizontal="center" vertical="center"/>
    </xf>
    <xf numFmtId="0" fontId="16" fillId="3" borderId="5" xfId="0" applyNumberFormat="1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left" vertical="center" wrapText="1"/>
    </xf>
    <xf numFmtId="0" fontId="42" fillId="3" borderId="3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28" fillId="2" borderId="3" xfId="0" applyFont="1" applyFill="1" applyBorder="1" applyAlignment="1">
      <alignment horizontal="center" vertical="center" wrapText="1"/>
    </xf>
    <xf numFmtId="0" fontId="42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/>
    </xf>
    <xf numFmtId="0" fontId="28" fillId="2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28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18" fillId="3" borderId="11" xfId="0" applyNumberFormat="1" applyFont="1" applyFill="1" applyBorder="1" applyAlignment="1">
      <alignment horizontal="center" vertical="center"/>
    </xf>
    <xf numFmtId="0" fontId="18" fillId="3" borderId="12" xfId="0" applyNumberFormat="1" applyFont="1" applyFill="1" applyBorder="1" applyAlignment="1">
      <alignment horizontal="center" vertical="center"/>
    </xf>
    <xf numFmtId="0" fontId="42" fillId="3" borderId="13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 wrapText="1"/>
    </xf>
    <xf numFmtId="0" fontId="18" fillId="4" borderId="8" xfId="0" applyNumberFormat="1" applyFont="1" applyFill="1" applyBorder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 wrapText="1"/>
    </xf>
    <xf numFmtId="0" fontId="18" fillId="4" borderId="12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0" fontId="18" fillId="4" borderId="11" xfId="0" applyNumberFormat="1" applyFont="1" applyFill="1" applyBorder="1" applyAlignment="1">
      <alignment horizontal="center" vertical="center"/>
    </xf>
    <xf numFmtId="0" fontId="18" fillId="4" borderId="5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 wrapText="1"/>
    </xf>
    <xf numFmtId="0" fontId="18" fillId="4" borderId="10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center" wrapText="1"/>
    </xf>
    <xf numFmtId="0" fontId="18" fillId="4" borderId="0" xfId="0" applyNumberFormat="1" applyFont="1" applyFill="1" applyBorder="1" applyAlignment="1">
      <alignment horizontal="center" vertical="center"/>
    </xf>
    <xf numFmtId="0" fontId="19" fillId="4" borderId="1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" fillId="4" borderId="8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/>
    </xf>
    <xf numFmtId="0" fontId="3" fillId="4" borderId="1" xfId="2" applyFont="1" applyFill="1" applyBorder="1" applyAlignment="1">
      <alignment vertical="center"/>
    </xf>
    <xf numFmtId="0" fontId="18" fillId="4" borderId="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4" borderId="2" xfId="2" applyFont="1" applyFill="1" applyBorder="1" applyAlignment="1">
      <alignment vertical="center"/>
    </xf>
    <xf numFmtId="0" fontId="1" fillId="4" borderId="10" xfId="0" applyNumberFormat="1" applyFont="1" applyFill="1" applyBorder="1" applyAlignment="1">
      <alignment horizontal="center" vertical="center"/>
    </xf>
    <xf numFmtId="0" fontId="16" fillId="4" borderId="8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16" fillId="4" borderId="11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1" fontId="3" fillId="4" borderId="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left" vertical="center" wrapText="1"/>
    </xf>
    <xf numFmtId="0" fontId="18" fillId="4" borderId="14" xfId="0" applyNumberFormat="1" applyFont="1" applyFill="1" applyBorder="1" applyAlignment="1">
      <alignment horizontal="center" vertical="center"/>
    </xf>
    <xf numFmtId="0" fontId="18" fillId="4" borderId="2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1" fillId="4" borderId="0" xfId="0" applyNumberFormat="1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left" vertical="center" wrapText="1"/>
    </xf>
    <xf numFmtId="49" fontId="28" fillId="2" borderId="5" xfId="0" applyNumberFormat="1" applyFont="1" applyFill="1" applyBorder="1" applyAlignment="1">
      <alignment vertical="center"/>
    </xf>
    <xf numFmtId="49" fontId="28" fillId="2" borderId="5" xfId="0" applyNumberFormat="1" applyFont="1" applyFill="1" applyBorder="1" applyAlignment="1">
      <alignment horizontal="center" vertical="center"/>
    </xf>
    <xf numFmtId="49" fontId="28" fillId="2" borderId="5" xfId="0" applyNumberFormat="1" applyFont="1" applyFill="1" applyBorder="1" applyAlignment="1">
      <alignment horizontal="left" vertical="center" wrapText="1"/>
    </xf>
    <xf numFmtId="49" fontId="28" fillId="2" borderId="5" xfId="0" applyNumberFormat="1" applyFont="1" applyFill="1" applyBorder="1" applyAlignment="1">
      <alignment horizontal="left" vertical="center"/>
    </xf>
    <xf numFmtId="49" fontId="7" fillId="0" borderId="5" xfId="0" applyNumberFormat="1" applyFont="1" applyFill="1" applyBorder="1" applyAlignment="1">
      <alignment horizontal="center" vertical="top" wrapText="1"/>
    </xf>
    <xf numFmtId="49" fontId="3" fillId="4" borderId="2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49" fontId="30" fillId="2" borderId="5" xfId="0" applyNumberFormat="1" applyFont="1" applyFill="1" applyBorder="1" applyAlignment="1">
      <alignment horizontal="left" vertical="center"/>
    </xf>
    <xf numFmtId="49" fontId="28" fillId="2" borderId="10" xfId="0" applyNumberFormat="1" applyFont="1" applyFill="1" applyBorder="1" applyAlignment="1">
      <alignment horizontal="left" vertical="center"/>
    </xf>
    <xf numFmtId="49" fontId="28" fillId="2" borderId="11" xfId="0" applyNumberFormat="1" applyFont="1" applyFill="1" applyBorder="1" applyAlignment="1">
      <alignment horizontal="left" vertical="center"/>
    </xf>
    <xf numFmtId="49" fontId="3" fillId="3" borderId="0" xfId="0" applyNumberFormat="1" applyFont="1" applyFill="1" applyBorder="1" applyAlignment="1">
      <alignment horizontal="center" vertical="center"/>
    </xf>
    <xf numFmtId="49" fontId="28" fillId="2" borderId="11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/>
    </xf>
    <xf numFmtId="49" fontId="28" fillId="3" borderId="5" xfId="0" applyNumberFormat="1" applyFont="1" applyFill="1" applyBorder="1" applyAlignment="1">
      <alignment horizontal="left" vertical="center"/>
    </xf>
    <xf numFmtId="49" fontId="3" fillId="4" borderId="0" xfId="0" applyNumberFormat="1" applyFont="1" applyFill="1" applyAlignment="1">
      <alignment horizontal="center" vertical="center"/>
    </xf>
    <xf numFmtId="49" fontId="28" fillId="3" borderId="5" xfId="0" applyNumberFormat="1" applyFont="1" applyFill="1" applyBorder="1" applyAlignment="1">
      <alignment horizontal="center" vertical="center"/>
    </xf>
    <xf numFmtId="49" fontId="29" fillId="2" borderId="5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 wrapText="1"/>
    </xf>
    <xf numFmtId="0" fontId="1" fillId="0" borderId="0" xfId="0" applyNumberFormat="1" applyFont="1" applyFill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18" fillId="0" borderId="14" xfId="0" applyNumberFormat="1" applyFont="1" applyFill="1" applyBorder="1" applyAlignment="1">
      <alignment horizontal="center" vertical="center"/>
    </xf>
    <xf numFmtId="0" fontId="18" fillId="0" borderId="8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9" fillId="4" borderId="2" xfId="0" applyNumberFormat="1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left" vertical="center"/>
    </xf>
    <xf numFmtId="0" fontId="28" fillId="2" borderId="9" xfId="0" applyFont="1" applyFill="1" applyBorder="1" applyAlignment="1">
      <alignment horizontal="left" vertical="center"/>
    </xf>
    <xf numFmtId="0" fontId="18" fillId="3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5" fillId="4" borderId="1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vertical="center"/>
    </xf>
    <xf numFmtId="49" fontId="45" fillId="4" borderId="1" xfId="0" applyNumberFormat="1" applyFont="1" applyFill="1" applyBorder="1" applyAlignment="1">
      <alignment horizontal="center" vertical="center"/>
    </xf>
    <xf numFmtId="0" fontId="45" fillId="4" borderId="3" xfId="0" applyFont="1" applyFill="1" applyBorder="1" applyAlignment="1">
      <alignment horizontal="left" vertical="center" wrapText="1"/>
    </xf>
    <xf numFmtId="0" fontId="46" fillId="4" borderId="8" xfId="0" applyNumberFormat="1" applyFont="1" applyFill="1" applyBorder="1" applyAlignment="1">
      <alignment horizontal="center" vertical="center"/>
    </xf>
    <xf numFmtId="0" fontId="46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" fontId="3" fillId="4" borderId="0" xfId="0" applyNumberFormat="1" applyFont="1" applyFill="1" applyAlignment="1">
      <alignment vertical="center"/>
    </xf>
    <xf numFmtId="4" fontId="3" fillId="4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4" fontId="22" fillId="0" borderId="1" xfId="1" applyNumberForma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64" fontId="22" fillId="0" borderId="1" xfId="1" applyNumberFormat="1" applyFill="1" applyBorder="1" applyAlignment="1" applyProtection="1">
      <alignment horizontal="left" vertical="center"/>
    </xf>
    <xf numFmtId="164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64" fontId="22" fillId="0" borderId="1" xfId="1" applyNumberFormat="1" applyBorder="1" applyAlignment="1" applyProtection="1">
      <alignment horizontal="left" vertical="center"/>
    </xf>
    <xf numFmtId="164" fontId="3" fillId="0" borderId="3" xfId="0" applyNumberFormat="1" applyFont="1" applyFill="1" applyBorder="1" applyAlignment="1">
      <alignment horizontal="center" vertical="center"/>
    </xf>
    <xf numFmtId="0" fontId="22" fillId="0" borderId="1" xfId="1" applyBorder="1" applyAlignment="1" applyProtection="1">
      <alignment horizontal="left"/>
    </xf>
    <xf numFmtId="0" fontId="2" fillId="0" borderId="5" xfId="0" applyFont="1" applyFill="1" applyBorder="1" applyAlignment="1">
      <alignment horizontal="left" vertical="center" wrapText="1"/>
    </xf>
    <xf numFmtId="164" fontId="22" fillId="0" borderId="5" xfId="1" applyNumberFormat="1" applyFill="1" applyBorder="1" applyAlignment="1" applyProtection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164" fontId="22" fillId="0" borderId="1" xfId="1" applyNumberFormat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2" fillId="0" borderId="1" xfId="1" applyFill="1" applyBorder="1" applyAlignment="1" applyProtection="1">
      <alignment horizontal="left"/>
    </xf>
    <xf numFmtId="0" fontId="3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 vertical="center" wrapText="1"/>
    </xf>
    <xf numFmtId="3" fontId="3" fillId="5" borderId="1" xfId="0" applyNumberFormat="1" applyFont="1" applyFill="1" applyBorder="1" applyAlignment="1">
      <alignment horizontal="center" vertical="center"/>
    </xf>
    <xf numFmtId="0" fontId="18" fillId="5" borderId="10" xfId="0" applyNumberFormat="1" applyFont="1" applyFill="1" applyBorder="1" applyAlignment="1">
      <alignment horizontal="center" vertical="center"/>
    </xf>
    <xf numFmtId="0" fontId="18" fillId="5" borderId="1" xfId="0" applyNumberFormat="1" applyFont="1" applyFill="1" applyBorder="1" applyAlignment="1">
      <alignment horizontal="center" vertical="center"/>
    </xf>
    <xf numFmtId="3" fontId="3" fillId="4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3" fillId="5" borderId="1" xfId="0" applyFont="1" applyFill="1" applyBorder="1" applyAlignment="1">
      <alignment vertical="center"/>
    </xf>
    <xf numFmtId="3" fontId="3" fillId="5" borderId="0" xfId="0" applyNumberFormat="1" applyFont="1" applyFill="1" applyAlignment="1">
      <alignment horizontal="center" vertical="center"/>
    </xf>
    <xf numFmtId="4" fontId="3" fillId="5" borderId="0" xfId="0" applyNumberFormat="1" applyFont="1" applyFill="1" applyAlignment="1">
      <alignment horizontal="center" vertical="center"/>
    </xf>
    <xf numFmtId="4" fontId="3" fillId="5" borderId="0" xfId="0" applyNumberFormat="1" applyFont="1" applyFill="1" applyAlignment="1">
      <alignment vertical="center"/>
    </xf>
    <xf numFmtId="0" fontId="3" fillId="5" borderId="1" xfId="0" applyFont="1" applyFill="1" applyBorder="1" applyAlignment="1">
      <alignment horizontal="left" vertical="top" wrapText="1"/>
    </xf>
    <xf numFmtId="49" fontId="3" fillId="4" borderId="1" xfId="0" applyNumberFormat="1" applyFont="1" applyFill="1" applyBorder="1" applyAlignment="1"/>
    <xf numFmtId="0" fontId="15" fillId="4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4" fillId="0" borderId="3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2" fillId="0" borderId="1" xfId="1" applyBorder="1" applyAlignment="1" applyProtection="1">
      <alignment horizontal="left"/>
    </xf>
    <xf numFmtId="0" fontId="33" fillId="0" borderId="1" xfId="0" applyFont="1" applyBorder="1" applyAlignment="1">
      <alignment horizontal="left"/>
    </xf>
    <xf numFmtId="0" fontId="6" fillId="0" borderId="4" xfId="0" applyFont="1" applyFill="1" applyBorder="1" applyAlignment="1">
      <alignment horizontal="left"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0" borderId="1" xfId="1" applyFill="1" applyBorder="1" applyAlignment="1" applyProtection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4" fontId="22" fillId="0" borderId="1" xfId="1" applyNumberFormat="1" applyBorder="1" applyAlignment="1" applyProtection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 wrapText="1"/>
    </xf>
    <xf numFmtId="164" fontId="22" fillId="0" borderId="1" xfId="1" applyNumberFormat="1" applyBorder="1" applyAlignment="1" applyProtection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164" fontId="22" fillId="0" borderId="1" xfId="1" applyNumberFormat="1" applyFill="1" applyBorder="1" applyAlignment="1" applyProtection="1">
      <alignment horizontal="left" vertical="center" wrapText="1"/>
    </xf>
    <xf numFmtId="0" fontId="34" fillId="0" borderId="1" xfId="0" applyFont="1" applyBorder="1" applyAlignment="1">
      <alignment horizontal="left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164" fontId="22" fillId="0" borderId="5" xfId="1" applyNumberFormat="1" applyFill="1" applyBorder="1" applyAlignment="1" applyProtection="1">
      <alignment horizontal="left" vertical="center" wrapText="1"/>
    </xf>
    <xf numFmtId="164" fontId="22" fillId="0" borderId="8" xfId="1" applyNumberFormat="1" applyFill="1" applyBorder="1" applyAlignment="1" applyProtection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/>
    </xf>
    <xf numFmtId="164" fontId="22" fillId="0" borderId="1" xfId="1" applyNumberFormat="1" applyFill="1" applyBorder="1" applyAlignment="1" applyProtection="1">
      <alignment horizontal="left" vertical="center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</xdr:rowOff>
    </xdr:from>
    <xdr:to>
      <xdr:col>7</xdr:col>
      <xdr:colOff>435412</xdr:colOff>
      <xdr:row>5</xdr:row>
      <xdr:rowOff>671625</xdr:rowOff>
    </xdr:to>
    <xdr:sp macro="" textlink="">
      <xdr:nvSpPr>
        <xdr:cNvPr id="1025" name="TextBox 4"/>
        <xdr:cNvSpPr txBox="1">
          <a:spLocks noChangeArrowheads="1"/>
        </xdr:cNvSpPr>
      </xdr:nvSpPr>
      <xdr:spPr bwMode="auto">
        <a:xfrm>
          <a:off x="0" y="0"/>
          <a:ext cx="10829925" cy="15049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800" b="1" i="0" strike="noStrike">
              <a:solidFill>
                <a:srgbClr val="008000"/>
              </a:solidFill>
              <a:latin typeface="Times New Roman"/>
              <a:cs typeface="Times New Roman"/>
            </a:rPr>
            <a:t>                     </a:t>
          </a:r>
          <a:r>
            <a:rPr lang="ru-RU" sz="1700" b="1" i="0" strike="noStrike">
              <a:solidFill>
                <a:srgbClr val="008000"/>
              </a:solidFill>
              <a:latin typeface="Times New Roman"/>
              <a:cs typeface="Times New Roman"/>
            </a:rPr>
            <a:t>ОБЩЕСТВО С ОГРАНИЧЕННОЙ ОТВЕТСТВЕННОСТЬЮ  </a:t>
          </a:r>
        </a:p>
        <a:p>
          <a:pPr algn="l" rtl="1">
            <a:defRPr sz="1000"/>
          </a:pPr>
          <a:r>
            <a:rPr lang="ru-RU" sz="1700" b="1" i="0" strike="noStrike">
              <a:solidFill>
                <a:srgbClr val="008000"/>
              </a:solidFill>
              <a:latin typeface="Times New Roman"/>
              <a:cs typeface="Times New Roman"/>
            </a:rPr>
            <a:t>                                            "ОРЕНБУРГСКИЙ РАДИАТОР"</a:t>
          </a:r>
        </a:p>
        <a:p>
          <a:pPr algn="l" rtl="1">
            <a:defRPr sz="1000"/>
          </a:pPr>
          <a:r>
            <a:rPr lang="ru-RU" sz="1800" b="1" i="0" strike="noStrike">
              <a:solidFill>
                <a:srgbClr val="008000"/>
              </a:solidFill>
              <a:latin typeface="Times New Roman"/>
              <a:cs typeface="Times New Roman"/>
            </a:rPr>
            <a:t>             </a:t>
          </a:r>
          <a:r>
            <a:rPr lang="ru-RU" sz="1200" b="1" i="0" strike="noStrike">
              <a:solidFill>
                <a:srgbClr val="000000"/>
              </a:solidFill>
              <a:latin typeface="Calibri"/>
            </a:rPr>
            <a:t>460441, г. Оренбург, ул. Комсомольская, 175                                                                                                    ПРЕДПРИЯТИЕ                         </a:t>
          </a:r>
        </a:p>
        <a:p>
          <a:pPr algn="l" rtl="1">
            <a:defRPr sz="1000"/>
          </a:pPr>
          <a:r>
            <a:rPr lang="ru-RU" sz="1020" b="0" i="0" strike="noStrike">
              <a:solidFill>
                <a:srgbClr val="000000"/>
              </a:solidFill>
              <a:latin typeface="Calibri"/>
            </a:rPr>
            <a:t>                         </a:t>
          </a:r>
          <a:r>
            <a:rPr lang="ru-RU" sz="1200" b="1" i="0" strike="noStrike">
              <a:solidFill>
                <a:srgbClr val="000000"/>
              </a:solidFill>
              <a:latin typeface="Calibri"/>
            </a:rPr>
            <a:t>тел. (3532) 72-12-07, 72-12-64                                                                                                                                   МАШИНОСТРОИТЕЛЬНОГО</a:t>
          </a:r>
        </a:p>
        <a:p>
          <a:pPr algn="l" rtl="1">
            <a:defRPr sz="1000"/>
          </a:pPr>
          <a:r>
            <a:rPr lang="ru-RU" sz="1020" b="0" i="0" strike="noStrike">
              <a:solidFill>
                <a:srgbClr val="000000"/>
              </a:solidFill>
              <a:latin typeface="Calibri"/>
            </a:rPr>
            <a:t>                         </a:t>
          </a:r>
          <a:r>
            <a:rPr lang="ru-RU" sz="1200" b="1" i="0" strike="noStrike">
              <a:solidFill>
                <a:srgbClr val="000000"/>
              </a:solidFill>
              <a:latin typeface="Calibri"/>
            </a:rPr>
            <a:t>факс (3532) 72-11-83                                                                                                                                                    КОМПЛЕКСА</a:t>
          </a:r>
        </a:p>
        <a:p>
          <a:pPr algn="l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Calibri"/>
            </a:rPr>
            <a:t>                      е-</a:t>
          </a:r>
          <a:r>
            <a:rPr lang="en-US" sz="1200" b="1" i="0" strike="noStrike">
              <a:solidFill>
                <a:srgbClr val="000000"/>
              </a:solidFill>
              <a:latin typeface="Calibri"/>
            </a:rPr>
            <a:t>mail: info@orenrad.ru</a:t>
          </a:r>
          <a:r>
            <a:rPr lang="en-US" sz="1200" b="0" i="0" strike="noStrike">
              <a:solidFill>
                <a:srgbClr val="000000"/>
              </a:solidFill>
              <a:latin typeface="Calibri"/>
            </a:rPr>
            <a:t>                                                                                                                                             </a:t>
          </a:r>
          <a:r>
            <a:rPr lang="ru-RU" sz="1200" b="1" i="0" strike="noStrike">
              <a:solidFill>
                <a:srgbClr val="000000"/>
              </a:solidFill>
              <a:latin typeface="Calibri"/>
            </a:rPr>
            <a:t>УРАЛЬСКОЙ  </a:t>
          </a:r>
        </a:p>
        <a:p>
          <a:pPr algn="l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Calibri"/>
            </a:rPr>
            <a:t>                      </a:t>
          </a:r>
          <a:r>
            <a:rPr lang="en-US" sz="1200" b="1" i="0" strike="noStrike">
              <a:solidFill>
                <a:srgbClr val="000000"/>
              </a:solidFill>
              <a:latin typeface="Calibri"/>
            </a:rPr>
            <a:t>www.orenrad.ru                                                                                                                                                           </a:t>
          </a:r>
          <a:r>
            <a:rPr lang="ru-RU" sz="1200" b="1" i="0" strike="noStrike">
              <a:solidFill>
                <a:srgbClr val="000000"/>
              </a:solidFill>
              <a:latin typeface="Calibri"/>
            </a:rPr>
            <a:t>ГОРНО-МЕТАЛЛУРГИЧЕСКОЙ КОМПАНИИ</a:t>
          </a:r>
        </a:p>
      </xdr:txBody>
    </xdr:sp>
    <xdr:clientData/>
  </xdr:twoCellAnchor>
  <xdr:twoCellAnchor editAs="oneCell">
    <xdr:from>
      <xdr:col>0</xdr:col>
      <xdr:colOff>190500</xdr:colOff>
      <xdr:row>0</xdr:row>
      <xdr:rowOff>114300</xdr:rowOff>
    </xdr:from>
    <xdr:to>
      <xdr:col>1</xdr:col>
      <xdr:colOff>828675</xdr:colOff>
      <xdr:row>1</xdr:row>
      <xdr:rowOff>352425</xdr:rowOff>
    </xdr:to>
    <xdr:pic>
      <xdr:nvPicPr>
        <xdr:cNvPr id="1174" name="Рисунок 6" descr="логотип О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14300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1657350</xdr:colOff>
      <xdr:row>2</xdr:row>
      <xdr:rowOff>180975</xdr:rowOff>
    </xdr:from>
    <xdr:to>
      <xdr:col>4</xdr:col>
      <xdr:colOff>2295525</xdr:colOff>
      <xdr:row>5</xdr:row>
      <xdr:rowOff>38100</xdr:rowOff>
    </xdr:to>
    <xdr:pic>
      <xdr:nvPicPr>
        <xdr:cNvPr id="11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10275" y="895350"/>
          <a:ext cx="638175" cy="542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207596</xdr:colOff>
      <xdr:row>1</xdr:row>
      <xdr:rowOff>171450</xdr:rowOff>
    </xdr:from>
    <xdr:to>
      <xdr:col>6</xdr:col>
      <xdr:colOff>169497</xdr:colOff>
      <xdr:row>5</xdr:row>
      <xdr:rowOff>133350</xdr:rowOff>
    </xdr:to>
    <xdr:pic>
      <xdr:nvPicPr>
        <xdr:cNvPr id="1176" name="Рисунок 8" descr="24_Фирменный бланк А4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89711" y="403469"/>
          <a:ext cx="828920" cy="1146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G460"/>
  <sheetViews>
    <sheetView tabSelected="1" topLeftCell="A308" zoomScale="85" zoomScaleNormal="85" workbookViewId="0">
      <selection activeCell="A172" sqref="A172"/>
    </sheetView>
  </sheetViews>
  <sheetFormatPr defaultRowHeight="15" x14ac:dyDescent="0.25"/>
  <cols>
    <col min="1" max="1" width="4.140625" style="36" customWidth="1"/>
    <col min="2" max="2" width="33.140625" customWidth="1"/>
    <col min="3" max="3" width="13.5703125" style="180" customWidth="1"/>
    <col min="4" max="4" width="14.42578125" customWidth="1"/>
    <col min="5" max="5" width="61.5703125" style="27" customWidth="1"/>
    <col min="6" max="6" width="13" style="20" customWidth="1"/>
    <col min="7" max="7" width="8" style="31" customWidth="1"/>
    <col min="8" max="8" width="6.7109375" style="35" customWidth="1"/>
    <col min="9" max="9" width="0" hidden="1" customWidth="1"/>
    <col min="10" max="10" width="9.140625" hidden="1" customWidth="1"/>
    <col min="11" max="11" width="14.28515625" hidden="1" customWidth="1"/>
    <col min="12" max="12" width="12.28515625" hidden="1" customWidth="1"/>
    <col min="13" max="14" width="0" hidden="1" customWidth="1"/>
  </cols>
  <sheetData>
    <row r="1" spans="1:14" ht="18" customHeight="1" x14ac:dyDescent="0.25">
      <c r="B1" s="9"/>
      <c r="D1" s="12"/>
      <c r="E1" s="26"/>
      <c r="F1" s="19"/>
      <c r="G1" s="28"/>
      <c r="H1" s="32"/>
    </row>
    <row r="2" spans="1:14" ht="38.25" customHeight="1" x14ac:dyDescent="0.25">
      <c r="B2" s="9"/>
      <c r="D2" s="12"/>
      <c r="E2" s="26"/>
      <c r="F2" s="19"/>
      <c r="G2" s="28"/>
      <c r="H2" s="32"/>
    </row>
    <row r="3" spans="1:14" ht="18" customHeight="1" x14ac:dyDescent="0.25">
      <c r="B3" s="9"/>
      <c r="D3" s="12"/>
      <c r="E3" s="26"/>
      <c r="F3" s="19"/>
      <c r="G3" s="28"/>
      <c r="H3" s="32"/>
    </row>
    <row r="4" spans="1:14" ht="18" customHeight="1" x14ac:dyDescent="0.25">
      <c r="B4" s="9"/>
      <c r="D4" s="12"/>
      <c r="E4" s="26"/>
      <c r="F4" s="19"/>
      <c r="G4" s="28"/>
      <c r="H4" s="32"/>
    </row>
    <row r="5" spans="1:14" ht="18" customHeight="1" x14ac:dyDescent="0.25">
      <c r="B5" s="9"/>
      <c r="D5" s="12"/>
      <c r="E5" s="26"/>
      <c r="F5" s="19"/>
      <c r="G5" s="28"/>
      <c r="H5" s="32"/>
    </row>
    <row r="6" spans="1:14" ht="31.5" customHeight="1" x14ac:dyDescent="0.25">
      <c r="B6" s="9"/>
      <c r="D6" s="12"/>
      <c r="E6" s="26"/>
      <c r="F6" s="19"/>
      <c r="G6" s="28"/>
      <c r="H6" s="32"/>
    </row>
    <row r="7" spans="1:14" ht="11.25" hidden="1" customHeight="1" x14ac:dyDescent="0.25">
      <c r="B7" s="9"/>
      <c r="D7" s="12"/>
      <c r="E7" s="26"/>
      <c r="F7" s="19"/>
      <c r="G7" s="28"/>
      <c r="H7" s="32"/>
    </row>
    <row r="8" spans="1:14" s="8" customFormat="1" ht="24" customHeight="1" x14ac:dyDescent="0.25">
      <c r="A8" s="296" t="s">
        <v>1050</v>
      </c>
      <c r="B8" s="296"/>
      <c r="C8" s="296"/>
      <c r="D8" s="296"/>
      <c r="E8" s="296"/>
      <c r="F8" s="296"/>
      <c r="G8" s="296"/>
      <c r="H8" s="296"/>
    </row>
    <row r="9" spans="1:14" s="1" customFormat="1" ht="63.75" x14ac:dyDescent="0.2">
      <c r="A9" s="2" t="s">
        <v>0</v>
      </c>
      <c r="B9" s="2" t="s">
        <v>1</v>
      </c>
      <c r="C9" s="181" t="s">
        <v>312</v>
      </c>
      <c r="D9" s="2" t="s">
        <v>2</v>
      </c>
      <c r="E9" s="2" t="s">
        <v>3</v>
      </c>
      <c r="F9" s="17" t="s">
        <v>411</v>
      </c>
      <c r="G9" s="29" t="s">
        <v>313</v>
      </c>
      <c r="H9" s="33" t="s">
        <v>311</v>
      </c>
      <c r="J9" s="235" t="s">
        <v>1041</v>
      </c>
    </row>
    <row r="10" spans="1:14" s="1" customFormat="1" ht="18" customHeight="1" x14ac:dyDescent="0.2">
      <c r="A10" s="293" t="s">
        <v>4</v>
      </c>
      <c r="B10" s="293"/>
      <c r="C10" s="293"/>
      <c r="D10" s="293"/>
      <c r="E10" s="293"/>
      <c r="F10" s="293"/>
      <c r="G10" s="293"/>
      <c r="H10" s="293"/>
      <c r="I10" s="1" t="s">
        <v>1049</v>
      </c>
      <c r="N10" s="1" t="s">
        <v>1051</v>
      </c>
    </row>
    <row r="11" spans="1:14" s="11" customFormat="1" ht="18" customHeight="1" x14ac:dyDescent="0.25">
      <c r="A11" s="60"/>
      <c r="B11" s="60"/>
      <c r="C11" s="182"/>
      <c r="D11" s="60"/>
      <c r="E11" s="101" t="s">
        <v>314</v>
      </c>
      <c r="F11" s="98"/>
      <c r="G11" s="99"/>
      <c r="H11" s="100"/>
    </row>
    <row r="12" spans="1:14" s="25" customFormat="1" ht="12.75" x14ac:dyDescent="0.25">
      <c r="A12" s="117">
        <v>2</v>
      </c>
      <c r="B12" s="125" t="s">
        <v>6</v>
      </c>
      <c r="C12" s="170" t="s">
        <v>716</v>
      </c>
      <c r="D12" s="117" t="s">
        <v>7</v>
      </c>
      <c r="E12" s="121" t="s">
        <v>8</v>
      </c>
      <c r="F12" s="40">
        <v>5770</v>
      </c>
      <c r="G12" s="131">
        <v>2</v>
      </c>
      <c r="H12" s="123">
        <v>6</v>
      </c>
      <c r="I12" s="271">
        <v>6073</v>
      </c>
      <c r="J12" s="40">
        <v>4858</v>
      </c>
      <c r="K12" s="237">
        <f t="shared" ref="K12:K77" si="0">J12*125/100</f>
        <v>6072.5</v>
      </c>
      <c r="L12" s="236">
        <f t="shared" ref="L12:L77" si="1">ROUNDUP(K12,0)</f>
        <v>6073</v>
      </c>
      <c r="M12" s="25">
        <f t="shared" ref="M12:M77" si="2">(I12*95)/100</f>
        <v>5769.35</v>
      </c>
      <c r="N12" s="25">
        <f>ROUNDUP(M12,0.5)</f>
        <v>5770</v>
      </c>
    </row>
    <row r="13" spans="1:14" s="25" customFormat="1" ht="12.75" x14ac:dyDescent="0.25">
      <c r="A13" s="117">
        <v>3</v>
      </c>
      <c r="B13" s="125" t="s">
        <v>9</v>
      </c>
      <c r="C13" s="170" t="s">
        <v>717</v>
      </c>
      <c r="D13" s="117" t="s">
        <v>7</v>
      </c>
      <c r="E13" s="121" t="s">
        <v>10</v>
      </c>
      <c r="F13" s="40">
        <v>5770</v>
      </c>
      <c r="G13" s="131">
        <v>2</v>
      </c>
      <c r="H13" s="123">
        <v>6</v>
      </c>
      <c r="I13" s="271">
        <v>6073</v>
      </c>
      <c r="J13" s="40">
        <v>4858</v>
      </c>
      <c r="K13" s="237">
        <f t="shared" si="0"/>
        <v>6072.5</v>
      </c>
      <c r="L13" s="236">
        <f t="shared" si="1"/>
        <v>6073</v>
      </c>
      <c r="M13" s="25">
        <f t="shared" si="2"/>
        <v>5769.35</v>
      </c>
      <c r="N13" s="25">
        <f t="shared" ref="N13:N78" si="3">ROUNDUP(M13,0.5)</f>
        <v>5770</v>
      </c>
    </row>
    <row r="14" spans="1:14" s="25" customFormat="1" ht="12.75" x14ac:dyDescent="0.25">
      <c r="A14" s="117">
        <v>5</v>
      </c>
      <c r="B14" s="125" t="s">
        <v>11</v>
      </c>
      <c r="C14" s="170" t="s">
        <v>718</v>
      </c>
      <c r="D14" s="117" t="s">
        <v>7</v>
      </c>
      <c r="E14" s="121" t="s">
        <v>12</v>
      </c>
      <c r="F14" s="40">
        <v>5770</v>
      </c>
      <c r="G14" s="131">
        <v>2</v>
      </c>
      <c r="H14" s="123">
        <v>6</v>
      </c>
      <c r="I14" s="271">
        <v>6073</v>
      </c>
      <c r="J14" s="40">
        <v>4858</v>
      </c>
      <c r="K14" s="237">
        <f t="shared" si="0"/>
        <v>6072.5</v>
      </c>
      <c r="L14" s="236">
        <f t="shared" si="1"/>
        <v>6073</v>
      </c>
      <c r="M14" s="25">
        <f t="shared" si="2"/>
        <v>5769.35</v>
      </c>
      <c r="N14" s="25">
        <f t="shared" si="3"/>
        <v>5770</v>
      </c>
    </row>
    <row r="15" spans="1:14" s="25" customFormat="1" ht="12.75" x14ac:dyDescent="0.25">
      <c r="A15" s="117">
        <v>6</v>
      </c>
      <c r="B15" s="118" t="s">
        <v>13</v>
      </c>
      <c r="C15" s="170" t="s">
        <v>719</v>
      </c>
      <c r="D15" s="117" t="s">
        <v>7</v>
      </c>
      <c r="E15" s="121" t="s">
        <v>14</v>
      </c>
      <c r="F15" s="40">
        <v>5770</v>
      </c>
      <c r="G15" s="131">
        <v>2</v>
      </c>
      <c r="H15" s="123">
        <v>6</v>
      </c>
      <c r="I15" s="271">
        <v>6073</v>
      </c>
      <c r="J15" s="40">
        <v>4858</v>
      </c>
      <c r="K15" s="237">
        <f t="shared" si="0"/>
        <v>6072.5</v>
      </c>
      <c r="L15" s="236">
        <f t="shared" si="1"/>
        <v>6073</v>
      </c>
      <c r="M15" s="25">
        <f t="shared" si="2"/>
        <v>5769.35</v>
      </c>
      <c r="N15" s="25">
        <f t="shared" si="3"/>
        <v>5770</v>
      </c>
    </row>
    <row r="16" spans="1:14" s="25" customFormat="1" ht="12.75" x14ac:dyDescent="0.25">
      <c r="A16" s="117">
        <v>7</v>
      </c>
      <c r="B16" s="118" t="s">
        <v>566</v>
      </c>
      <c r="C16" s="170" t="s">
        <v>720</v>
      </c>
      <c r="D16" s="117" t="s">
        <v>5</v>
      </c>
      <c r="E16" s="121" t="s">
        <v>567</v>
      </c>
      <c r="F16" s="40">
        <v>5398</v>
      </c>
      <c r="G16" s="131">
        <v>1</v>
      </c>
      <c r="H16" s="123"/>
      <c r="I16" s="271">
        <v>5682</v>
      </c>
      <c r="J16" s="40">
        <v>4545</v>
      </c>
      <c r="K16" s="237">
        <f t="shared" si="0"/>
        <v>5681.25</v>
      </c>
      <c r="L16" s="236">
        <f t="shared" si="1"/>
        <v>5682</v>
      </c>
      <c r="M16" s="25">
        <f t="shared" si="2"/>
        <v>5397.9</v>
      </c>
      <c r="N16" s="25">
        <f t="shared" si="3"/>
        <v>5398</v>
      </c>
    </row>
    <row r="17" spans="1:14" s="25" customFormat="1" ht="25.5" x14ac:dyDescent="0.25">
      <c r="A17" s="117">
        <v>8</v>
      </c>
      <c r="B17" s="118" t="s">
        <v>15</v>
      </c>
      <c r="C17" s="170" t="s">
        <v>721</v>
      </c>
      <c r="D17" s="117" t="s">
        <v>5</v>
      </c>
      <c r="E17" s="121" t="s">
        <v>348</v>
      </c>
      <c r="F17" s="40">
        <v>4902</v>
      </c>
      <c r="G17" s="131">
        <v>1</v>
      </c>
      <c r="H17" s="123">
        <v>4</v>
      </c>
      <c r="I17" s="271">
        <v>5160</v>
      </c>
      <c r="J17" s="40">
        <v>4128</v>
      </c>
      <c r="K17" s="237">
        <f t="shared" si="0"/>
        <v>5160</v>
      </c>
      <c r="L17" s="236">
        <f t="shared" si="1"/>
        <v>5160</v>
      </c>
      <c r="M17" s="25">
        <f t="shared" si="2"/>
        <v>4902</v>
      </c>
      <c r="N17" s="25">
        <f t="shared" si="3"/>
        <v>4902</v>
      </c>
    </row>
    <row r="18" spans="1:14" s="25" customFormat="1" ht="25.5" x14ac:dyDescent="0.25">
      <c r="A18" s="117">
        <v>9</v>
      </c>
      <c r="B18" s="118" t="s">
        <v>16</v>
      </c>
      <c r="C18" s="170" t="s">
        <v>722</v>
      </c>
      <c r="D18" s="117" t="s">
        <v>5</v>
      </c>
      <c r="E18" s="121" t="s">
        <v>388</v>
      </c>
      <c r="F18" s="40">
        <v>5119</v>
      </c>
      <c r="G18" s="131">
        <v>1</v>
      </c>
      <c r="H18" s="123"/>
      <c r="I18" s="271">
        <v>5388</v>
      </c>
      <c r="J18" s="40">
        <v>4310</v>
      </c>
      <c r="K18" s="237">
        <f t="shared" si="0"/>
        <v>5387.5</v>
      </c>
      <c r="L18" s="236">
        <f t="shared" si="1"/>
        <v>5388</v>
      </c>
      <c r="M18" s="25">
        <f t="shared" si="2"/>
        <v>5118.6000000000004</v>
      </c>
      <c r="N18" s="25">
        <f t="shared" si="3"/>
        <v>5119</v>
      </c>
    </row>
    <row r="19" spans="1:14" s="25" customFormat="1" ht="12.75" x14ac:dyDescent="0.25">
      <c r="A19" s="117">
        <v>10</v>
      </c>
      <c r="B19" s="125" t="s">
        <v>17</v>
      </c>
      <c r="C19" s="170" t="s">
        <v>723</v>
      </c>
      <c r="D19" s="117" t="s">
        <v>7</v>
      </c>
      <c r="E19" s="121" t="s">
        <v>18</v>
      </c>
      <c r="F19" s="40">
        <v>7260</v>
      </c>
      <c r="G19" s="131">
        <v>1</v>
      </c>
      <c r="H19" s="123">
        <v>7</v>
      </c>
      <c r="I19" s="271">
        <v>7642</v>
      </c>
      <c r="J19" s="40">
        <v>6113</v>
      </c>
      <c r="K19" s="237">
        <f t="shared" si="0"/>
        <v>7641.25</v>
      </c>
      <c r="L19" s="236">
        <f t="shared" si="1"/>
        <v>7642</v>
      </c>
      <c r="M19" s="25">
        <f t="shared" si="2"/>
        <v>7259.9</v>
      </c>
      <c r="N19" s="25">
        <f t="shared" si="3"/>
        <v>7260</v>
      </c>
    </row>
    <row r="20" spans="1:14" s="25" customFormat="1" ht="12.75" x14ac:dyDescent="0.25">
      <c r="A20" s="117">
        <v>11</v>
      </c>
      <c r="B20" s="125" t="s">
        <v>19</v>
      </c>
      <c r="C20" s="170" t="s">
        <v>724</v>
      </c>
      <c r="D20" s="117" t="s">
        <v>5</v>
      </c>
      <c r="E20" s="121" t="s">
        <v>20</v>
      </c>
      <c r="F20" s="40">
        <v>6212</v>
      </c>
      <c r="G20" s="131">
        <v>1</v>
      </c>
      <c r="H20" s="123">
        <v>4</v>
      </c>
      <c r="I20" s="271">
        <v>6538</v>
      </c>
      <c r="J20" s="40">
        <v>5230</v>
      </c>
      <c r="K20" s="237">
        <f t="shared" si="0"/>
        <v>6537.5</v>
      </c>
      <c r="L20" s="236">
        <f t="shared" si="1"/>
        <v>6538</v>
      </c>
      <c r="M20" s="25">
        <f t="shared" si="2"/>
        <v>6211.1</v>
      </c>
      <c r="N20" s="25">
        <f t="shared" si="3"/>
        <v>6212</v>
      </c>
    </row>
    <row r="21" spans="1:14" s="25" customFormat="1" ht="25.5" x14ac:dyDescent="0.25">
      <c r="A21" s="117">
        <v>12</v>
      </c>
      <c r="B21" s="125" t="s">
        <v>382</v>
      </c>
      <c r="C21" s="170" t="s">
        <v>725</v>
      </c>
      <c r="D21" s="117" t="s">
        <v>5</v>
      </c>
      <c r="E21" s="121" t="s">
        <v>330</v>
      </c>
      <c r="F21" s="40">
        <v>7147</v>
      </c>
      <c r="G21" s="131">
        <v>1</v>
      </c>
      <c r="H21" s="123"/>
      <c r="I21" s="271">
        <v>7523</v>
      </c>
      <c r="J21" s="40">
        <v>6018</v>
      </c>
      <c r="K21" s="237">
        <f t="shared" si="0"/>
        <v>7522.5</v>
      </c>
      <c r="L21" s="236">
        <f t="shared" si="1"/>
        <v>7523</v>
      </c>
      <c r="M21" s="25">
        <f t="shared" si="2"/>
        <v>7146.85</v>
      </c>
      <c r="N21" s="25">
        <f t="shared" si="3"/>
        <v>7147</v>
      </c>
    </row>
    <row r="22" spans="1:14" s="25" customFormat="1" ht="25.5" x14ac:dyDescent="0.25">
      <c r="A22" s="117">
        <v>13</v>
      </c>
      <c r="B22" s="125" t="s">
        <v>383</v>
      </c>
      <c r="C22" s="170" t="s">
        <v>726</v>
      </c>
      <c r="D22" s="117" t="s">
        <v>7</v>
      </c>
      <c r="E22" s="121" t="s">
        <v>384</v>
      </c>
      <c r="F22" s="40">
        <v>8246</v>
      </c>
      <c r="G22" s="131">
        <v>1</v>
      </c>
      <c r="H22" s="123"/>
      <c r="I22" s="271">
        <v>8680</v>
      </c>
      <c r="J22" s="40">
        <v>6944</v>
      </c>
      <c r="K22" s="237">
        <f t="shared" si="0"/>
        <v>8680</v>
      </c>
      <c r="L22" s="236">
        <f t="shared" si="1"/>
        <v>8680</v>
      </c>
      <c r="M22" s="25">
        <f t="shared" si="2"/>
        <v>8246</v>
      </c>
      <c r="N22" s="25">
        <f t="shared" si="3"/>
        <v>8246</v>
      </c>
    </row>
    <row r="23" spans="1:14" s="25" customFormat="1" ht="25.5" x14ac:dyDescent="0.25">
      <c r="A23" s="117">
        <v>14</v>
      </c>
      <c r="B23" s="125" t="s">
        <v>400</v>
      </c>
      <c r="C23" s="170" t="s">
        <v>727</v>
      </c>
      <c r="D23" s="117" t="s">
        <v>5</v>
      </c>
      <c r="E23" s="121" t="s">
        <v>349</v>
      </c>
      <c r="F23" s="40">
        <v>6805</v>
      </c>
      <c r="G23" s="131">
        <v>1</v>
      </c>
      <c r="H23" s="123">
        <v>4</v>
      </c>
      <c r="I23" s="271">
        <v>7163</v>
      </c>
      <c r="J23" s="40">
        <v>5730</v>
      </c>
      <c r="K23" s="237">
        <f t="shared" si="0"/>
        <v>7162.5</v>
      </c>
      <c r="L23" s="236">
        <f t="shared" si="1"/>
        <v>7163</v>
      </c>
      <c r="M23" s="25">
        <f t="shared" si="2"/>
        <v>6804.85</v>
      </c>
      <c r="N23" s="25">
        <f t="shared" si="3"/>
        <v>6805</v>
      </c>
    </row>
    <row r="24" spans="1:14" s="25" customFormat="1" ht="12.75" x14ac:dyDescent="0.25">
      <c r="A24" s="117">
        <v>15</v>
      </c>
      <c r="B24" s="118" t="s">
        <v>21</v>
      </c>
      <c r="C24" s="170" t="s">
        <v>728</v>
      </c>
      <c r="D24" s="117" t="s">
        <v>5</v>
      </c>
      <c r="E24" s="121" t="s">
        <v>22</v>
      </c>
      <c r="F24" s="40">
        <v>5605</v>
      </c>
      <c r="G24" s="131">
        <v>1</v>
      </c>
      <c r="H24" s="123">
        <v>4</v>
      </c>
      <c r="I24" s="271">
        <v>5899</v>
      </c>
      <c r="J24" s="40">
        <v>4719</v>
      </c>
      <c r="K24" s="237">
        <f t="shared" si="0"/>
        <v>5898.75</v>
      </c>
      <c r="L24" s="236">
        <f t="shared" si="1"/>
        <v>5899</v>
      </c>
      <c r="M24" s="25">
        <f t="shared" si="2"/>
        <v>5604.05</v>
      </c>
      <c r="N24" s="25">
        <f t="shared" si="3"/>
        <v>5605</v>
      </c>
    </row>
    <row r="25" spans="1:14" s="25" customFormat="1" ht="12.75" x14ac:dyDescent="0.25">
      <c r="A25" s="117">
        <v>16</v>
      </c>
      <c r="B25" s="118" t="s">
        <v>23</v>
      </c>
      <c r="C25" s="170" t="s">
        <v>729</v>
      </c>
      <c r="D25" s="117" t="s">
        <v>7</v>
      </c>
      <c r="E25" s="121" t="s">
        <v>24</v>
      </c>
      <c r="F25" s="40">
        <v>8939</v>
      </c>
      <c r="G25" s="131">
        <v>1</v>
      </c>
      <c r="H25" s="123">
        <v>7</v>
      </c>
      <c r="I25" s="271">
        <v>9409</v>
      </c>
      <c r="J25" s="40">
        <v>7527</v>
      </c>
      <c r="K25" s="237">
        <f t="shared" si="0"/>
        <v>9408.75</v>
      </c>
      <c r="L25" s="236">
        <f t="shared" si="1"/>
        <v>9409</v>
      </c>
      <c r="M25" s="25">
        <f t="shared" si="2"/>
        <v>8938.5499999999993</v>
      </c>
      <c r="N25" s="25">
        <f t="shared" si="3"/>
        <v>8939</v>
      </c>
    </row>
    <row r="26" spans="1:14" s="25" customFormat="1" ht="12.75" x14ac:dyDescent="0.25">
      <c r="A26" s="117">
        <v>17</v>
      </c>
      <c r="B26" s="118" t="s">
        <v>25</v>
      </c>
      <c r="C26" s="170" t="s">
        <v>730</v>
      </c>
      <c r="D26" s="117" t="s">
        <v>7</v>
      </c>
      <c r="E26" s="121" t="s">
        <v>24</v>
      </c>
      <c r="F26" s="40">
        <v>9674</v>
      </c>
      <c r="G26" s="131">
        <v>1</v>
      </c>
      <c r="H26" s="123"/>
      <c r="I26" s="271">
        <v>10183</v>
      </c>
      <c r="J26" s="40">
        <v>8146</v>
      </c>
      <c r="K26" s="237">
        <f t="shared" si="0"/>
        <v>10182.5</v>
      </c>
      <c r="L26" s="236">
        <f t="shared" si="1"/>
        <v>10183</v>
      </c>
      <c r="M26" s="25">
        <f t="shared" si="2"/>
        <v>9673.85</v>
      </c>
      <c r="N26" s="25">
        <f t="shared" si="3"/>
        <v>9674</v>
      </c>
    </row>
    <row r="27" spans="1:14" s="25" customFormat="1" ht="12.75" x14ac:dyDescent="0.25">
      <c r="A27" s="117">
        <v>18</v>
      </c>
      <c r="B27" s="118" t="s">
        <v>26</v>
      </c>
      <c r="C27" s="170" t="s">
        <v>731</v>
      </c>
      <c r="D27" s="117" t="s">
        <v>27</v>
      </c>
      <c r="E27" s="121" t="s">
        <v>389</v>
      </c>
      <c r="F27" s="40">
        <v>11004</v>
      </c>
      <c r="G27" s="131">
        <v>1</v>
      </c>
      <c r="H27" s="123">
        <v>8</v>
      </c>
      <c r="I27" s="271">
        <v>11583</v>
      </c>
      <c r="J27" s="40">
        <v>9266</v>
      </c>
      <c r="K27" s="237">
        <f t="shared" si="0"/>
        <v>11582.5</v>
      </c>
      <c r="L27" s="236">
        <f t="shared" si="1"/>
        <v>11583</v>
      </c>
      <c r="M27" s="25">
        <f t="shared" si="2"/>
        <v>11003.85</v>
      </c>
      <c r="N27" s="25">
        <f t="shared" si="3"/>
        <v>11004</v>
      </c>
    </row>
    <row r="28" spans="1:14" s="25" customFormat="1" ht="12.75" x14ac:dyDescent="0.25">
      <c r="A28" s="117">
        <v>19</v>
      </c>
      <c r="B28" s="118" t="s">
        <v>524</v>
      </c>
      <c r="C28" s="170" t="s">
        <v>732</v>
      </c>
      <c r="D28" s="117" t="s">
        <v>27</v>
      </c>
      <c r="E28" s="121" t="s">
        <v>422</v>
      </c>
      <c r="F28" s="40">
        <v>16295</v>
      </c>
      <c r="G28" s="131">
        <v>1</v>
      </c>
      <c r="H28" s="123"/>
      <c r="I28" s="271">
        <v>17152</v>
      </c>
      <c r="J28" s="40">
        <v>13721</v>
      </c>
      <c r="K28" s="237">
        <f t="shared" si="0"/>
        <v>17151.25</v>
      </c>
      <c r="L28" s="236">
        <f t="shared" si="1"/>
        <v>17152</v>
      </c>
      <c r="M28" s="25">
        <f t="shared" si="2"/>
        <v>16294.4</v>
      </c>
      <c r="N28" s="25">
        <f t="shared" si="3"/>
        <v>16295</v>
      </c>
    </row>
    <row r="29" spans="1:14" s="25" customFormat="1" ht="25.5" x14ac:dyDescent="0.25">
      <c r="A29" s="117">
        <v>20</v>
      </c>
      <c r="B29" s="118" t="s">
        <v>28</v>
      </c>
      <c r="C29" s="170" t="s">
        <v>733</v>
      </c>
      <c r="D29" s="117" t="s">
        <v>5</v>
      </c>
      <c r="E29" s="121" t="s">
        <v>390</v>
      </c>
      <c r="F29" s="40">
        <v>5289</v>
      </c>
      <c r="G29" s="131">
        <v>1</v>
      </c>
      <c r="H29" s="123">
        <v>6</v>
      </c>
      <c r="I29" s="271">
        <v>5567</v>
      </c>
      <c r="J29" s="40">
        <v>4453</v>
      </c>
      <c r="K29" s="237">
        <f t="shared" si="0"/>
        <v>5566.25</v>
      </c>
      <c r="L29" s="236">
        <f t="shared" si="1"/>
        <v>5567</v>
      </c>
      <c r="M29" s="25">
        <f t="shared" si="2"/>
        <v>5288.65</v>
      </c>
      <c r="N29" s="25">
        <f t="shared" si="3"/>
        <v>5289</v>
      </c>
    </row>
    <row r="30" spans="1:14" s="25" customFormat="1" ht="38.25" x14ac:dyDescent="0.25">
      <c r="A30" s="117"/>
      <c r="B30" s="118" t="s">
        <v>1057</v>
      </c>
      <c r="C30" s="170"/>
      <c r="D30" s="117" t="s">
        <v>5</v>
      </c>
      <c r="E30" s="121" t="s">
        <v>1058</v>
      </c>
      <c r="F30" s="40">
        <v>5289</v>
      </c>
      <c r="G30" s="131">
        <v>1</v>
      </c>
      <c r="H30" s="123">
        <v>6</v>
      </c>
      <c r="I30" s="271"/>
      <c r="J30" s="40"/>
      <c r="K30" s="237"/>
      <c r="L30" s="236"/>
    </row>
    <row r="31" spans="1:14" s="25" customFormat="1" ht="12.75" x14ac:dyDescent="0.25">
      <c r="A31" s="117">
        <v>21</v>
      </c>
      <c r="B31" s="118" t="s">
        <v>29</v>
      </c>
      <c r="C31" s="170" t="s">
        <v>734</v>
      </c>
      <c r="D31" s="117" t="s">
        <v>5</v>
      </c>
      <c r="E31" s="121" t="s">
        <v>30</v>
      </c>
      <c r="F31" s="40">
        <v>3879</v>
      </c>
      <c r="G31" s="131">
        <v>1</v>
      </c>
      <c r="H31" s="123"/>
      <c r="I31" s="271">
        <v>4083</v>
      </c>
      <c r="J31" s="40">
        <v>3266</v>
      </c>
      <c r="K31" s="237">
        <f t="shared" si="0"/>
        <v>4082.5</v>
      </c>
      <c r="L31" s="236">
        <f t="shared" si="1"/>
        <v>4083</v>
      </c>
      <c r="M31" s="25">
        <f t="shared" si="2"/>
        <v>3878.85</v>
      </c>
      <c r="N31" s="25">
        <f t="shared" si="3"/>
        <v>3879</v>
      </c>
    </row>
    <row r="32" spans="1:14" s="10" customFormat="1" ht="18" customHeight="1" x14ac:dyDescent="0.25">
      <c r="A32" s="39"/>
      <c r="B32" s="13"/>
      <c r="C32" s="183"/>
      <c r="D32" s="14"/>
      <c r="E32" s="102" t="s">
        <v>315</v>
      </c>
      <c r="F32" s="40"/>
      <c r="G32" s="79"/>
      <c r="H32" s="80"/>
      <c r="I32" s="271">
        <v>0</v>
      </c>
      <c r="J32" s="40">
        <v>0</v>
      </c>
      <c r="K32" s="237">
        <f t="shared" si="0"/>
        <v>0</v>
      </c>
      <c r="L32" s="236">
        <f t="shared" si="1"/>
        <v>0</v>
      </c>
      <c r="M32" s="25">
        <f t="shared" si="2"/>
        <v>0</v>
      </c>
      <c r="N32" s="25">
        <f t="shared" si="3"/>
        <v>0</v>
      </c>
    </row>
    <row r="33" spans="1:14" s="25" customFormat="1" ht="12.75" x14ac:dyDescent="0.25">
      <c r="A33" s="117">
        <v>22</v>
      </c>
      <c r="B33" s="118" t="s">
        <v>31</v>
      </c>
      <c r="C33" s="170" t="s">
        <v>735</v>
      </c>
      <c r="D33" s="117" t="s">
        <v>5</v>
      </c>
      <c r="E33" s="137" t="s">
        <v>393</v>
      </c>
      <c r="F33" s="40">
        <v>5851</v>
      </c>
      <c r="G33" s="131">
        <v>1</v>
      </c>
      <c r="H33" s="123">
        <v>5</v>
      </c>
      <c r="I33" s="271">
        <v>6158</v>
      </c>
      <c r="J33" s="40">
        <v>4926</v>
      </c>
      <c r="K33" s="237">
        <f t="shared" si="0"/>
        <v>6157.5</v>
      </c>
      <c r="L33" s="236">
        <f t="shared" si="1"/>
        <v>6158</v>
      </c>
      <c r="M33" s="25">
        <f t="shared" si="2"/>
        <v>5850.1</v>
      </c>
      <c r="N33" s="25">
        <f t="shared" si="3"/>
        <v>5851</v>
      </c>
    </row>
    <row r="34" spans="1:14" s="25" customFormat="1" ht="12.75" x14ac:dyDescent="0.25">
      <c r="A34" s="117">
        <v>23</v>
      </c>
      <c r="B34" s="118" t="s">
        <v>32</v>
      </c>
      <c r="C34" s="170" t="s">
        <v>736</v>
      </c>
      <c r="D34" s="117" t="s">
        <v>7</v>
      </c>
      <c r="E34" s="137" t="s">
        <v>393</v>
      </c>
      <c r="F34" s="40">
        <v>9666</v>
      </c>
      <c r="G34" s="131">
        <v>1</v>
      </c>
      <c r="H34" s="123">
        <v>7</v>
      </c>
      <c r="I34" s="271">
        <v>10174</v>
      </c>
      <c r="J34" s="40">
        <v>8139</v>
      </c>
      <c r="K34" s="237">
        <f t="shared" si="0"/>
        <v>10173.75</v>
      </c>
      <c r="L34" s="236">
        <f t="shared" si="1"/>
        <v>10174</v>
      </c>
      <c r="M34" s="25">
        <f t="shared" si="2"/>
        <v>9665.2999999999993</v>
      </c>
      <c r="N34" s="25">
        <f t="shared" si="3"/>
        <v>9666</v>
      </c>
    </row>
    <row r="35" spans="1:14" s="25" customFormat="1" ht="12.75" x14ac:dyDescent="0.25">
      <c r="A35" s="117">
        <v>24</v>
      </c>
      <c r="B35" s="125" t="s">
        <v>33</v>
      </c>
      <c r="C35" s="170" t="s">
        <v>737</v>
      </c>
      <c r="D35" s="117" t="s">
        <v>5</v>
      </c>
      <c r="E35" s="137" t="s">
        <v>80</v>
      </c>
      <c r="F35" s="40">
        <v>5793</v>
      </c>
      <c r="G35" s="131">
        <v>1</v>
      </c>
      <c r="H35" s="123">
        <v>6</v>
      </c>
      <c r="I35" s="271">
        <v>6097</v>
      </c>
      <c r="J35" s="40">
        <v>4877</v>
      </c>
      <c r="K35" s="237">
        <f t="shared" si="0"/>
        <v>6096.25</v>
      </c>
      <c r="L35" s="236">
        <f t="shared" si="1"/>
        <v>6097</v>
      </c>
      <c r="M35" s="25">
        <f t="shared" si="2"/>
        <v>5792.15</v>
      </c>
      <c r="N35" s="25">
        <f t="shared" si="3"/>
        <v>5793</v>
      </c>
    </row>
    <row r="36" spans="1:14" s="25" customFormat="1" ht="12.75" x14ac:dyDescent="0.25">
      <c r="A36" s="117">
        <v>25</v>
      </c>
      <c r="B36" s="125" t="s">
        <v>34</v>
      </c>
      <c r="C36" s="170" t="s">
        <v>738</v>
      </c>
      <c r="D36" s="117" t="s">
        <v>7</v>
      </c>
      <c r="E36" s="137" t="s">
        <v>80</v>
      </c>
      <c r="F36" s="40">
        <v>9524</v>
      </c>
      <c r="G36" s="131">
        <v>1</v>
      </c>
      <c r="H36" s="123">
        <v>7</v>
      </c>
      <c r="I36" s="271">
        <v>10025</v>
      </c>
      <c r="J36" s="40">
        <v>8020</v>
      </c>
      <c r="K36" s="237">
        <f t="shared" si="0"/>
        <v>10025</v>
      </c>
      <c r="L36" s="236">
        <f t="shared" si="1"/>
        <v>10025</v>
      </c>
      <c r="M36" s="25">
        <f t="shared" si="2"/>
        <v>9523.75</v>
      </c>
      <c r="N36" s="25">
        <f t="shared" si="3"/>
        <v>9524</v>
      </c>
    </row>
    <row r="37" spans="1:14" s="25" customFormat="1" ht="12.75" x14ac:dyDescent="0.25">
      <c r="A37" s="117">
        <v>26</v>
      </c>
      <c r="B37" s="125" t="s">
        <v>35</v>
      </c>
      <c r="C37" s="170" t="s">
        <v>739</v>
      </c>
      <c r="D37" s="117" t="s">
        <v>7</v>
      </c>
      <c r="E37" s="137" t="s">
        <v>80</v>
      </c>
      <c r="F37" s="40">
        <v>9024</v>
      </c>
      <c r="G37" s="131">
        <v>1</v>
      </c>
      <c r="H37" s="123">
        <v>7</v>
      </c>
      <c r="I37" s="271">
        <v>9498</v>
      </c>
      <c r="J37" s="40">
        <v>7598</v>
      </c>
      <c r="K37" s="237">
        <f t="shared" si="0"/>
        <v>9497.5</v>
      </c>
      <c r="L37" s="236">
        <f t="shared" si="1"/>
        <v>9498</v>
      </c>
      <c r="M37" s="25">
        <f t="shared" si="2"/>
        <v>9023.1</v>
      </c>
      <c r="N37" s="25">
        <f t="shared" si="3"/>
        <v>9024</v>
      </c>
    </row>
    <row r="38" spans="1:14" s="25" customFormat="1" ht="12.75" x14ac:dyDescent="0.25">
      <c r="A38" s="117">
        <v>27</v>
      </c>
      <c r="B38" s="118" t="s">
        <v>36</v>
      </c>
      <c r="C38" s="170" t="s">
        <v>740</v>
      </c>
      <c r="D38" s="117" t="s">
        <v>7</v>
      </c>
      <c r="E38" s="137" t="s">
        <v>1006</v>
      </c>
      <c r="F38" s="40">
        <v>9722</v>
      </c>
      <c r="G38" s="131">
        <v>1</v>
      </c>
      <c r="H38" s="136">
        <v>7</v>
      </c>
      <c r="I38" s="271">
        <v>10233</v>
      </c>
      <c r="J38" s="40">
        <v>8186</v>
      </c>
      <c r="K38" s="237">
        <f t="shared" si="0"/>
        <v>10232.5</v>
      </c>
      <c r="L38" s="236">
        <f t="shared" si="1"/>
        <v>10233</v>
      </c>
      <c r="M38" s="25">
        <f t="shared" si="2"/>
        <v>9721.35</v>
      </c>
      <c r="N38" s="25">
        <f t="shared" si="3"/>
        <v>9722</v>
      </c>
    </row>
    <row r="39" spans="1:14" s="25" customFormat="1" ht="12.75" x14ac:dyDescent="0.25">
      <c r="A39" s="117">
        <v>28</v>
      </c>
      <c r="B39" s="125" t="s">
        <v>37</v>
      </c>
      <c r="C39" s="170" t="s">
        <v>741</v>
      </c>
      <c r="D39" s="117" t="s">
        <v>7</v>
      </c>
      <c r="E39" s="137" t="s">
        <v>1007</v>
      </c>
      <c r="F39" s="40">
        <v>9958</v>
      </c>
      <c r="G39" s="131">
        <v>1</v>
      </c>
      <c r="H39" s="123">
        <v>7</v>
      </c>
      <c r="I39" s="271">
        <v>10482</v>
      </c>
      <c r="J39" s="40">
        <v>8385</v>
      </c>
      <c r="K39" s="237">
        <f t="shared" si="0"/>
        <v>10481.25</v>
      </c>
      <c r="L39" s="236">
        <f t="shared" si="1"/>
        <v>10482</v>
      </c>
      <c r="M39" s="25">
        <f t="shared" si="2"/>
        <v>9957.9</v>
      </c>
      <c r="N39" s="25">
        <f t="shared" si="3"/>
        <v>9958</v>
      </c>
    </row>
    <row r="40" spans="1:14" s="25" customFormat="1" ht="12.75" x14ac:dyDescent="0.25">
      <c r="A40" s="117">
        <v>29</v>
      </c>
      <c r="B40" s="125" t="s">
        <v>38</v>
      </c>
      <c r="C40" s="170" t="s">
        <v>742</v>
      </c>
      <c r="D40" s="117" t="s">
        <v>27</v>
      </c>
      <c r="E40" s="137" t="s">
        <v>1008</v>
      </c>
      <c r="F40" s="40">
        <v>10322</v>
      </c>
      <c r="G40" s="131">
        <v>1</v>
      </c>
      <c r="H40" s="123">
        <v>8</v>
      </c>
      <c r="I40" s="271">
        <v>10865</v>
      </c>
      <c r="J40" s="40">
        <v>8692</v>
      </c>
      <c r="K40" s="237">
        <f t="shared" si="0"/>
        <v>10865</v>
      </c>
      <c r="L40" s="236">
        <f t="shared" si="1"/>
        <v>10865</v>
      </c>
      <c r="M40" s="25">
        <f t="shared" si="2"/>
        <v>10321.75</v>
      </c>
      <c r="N40" s="25">
        <f t="shared" si="3"/>
        <v>10322</v>
      </c>
    </row>
    <row r="41" spans="1:14" s="25" customFormat="1" ht="12.75" x14ac:dyDescent="0.25">
      <c r="A41" s="117">
        <v>30</v>
      </c>
      <c r="B41" s="125" t="s">
        <v>39</v>
      </c>
      <c r="C41" s="170" t="s">
        <v>743</v>
      </c>
      <c r="D41" s="117" t="s">
        <v>27</v>
      </c>
      <c r="E41" s="137" t="s">
        <v>1008</v>
      </c>
      <c r="F41" s="40">
        <v>10549</v>
      </c>
      <c r="G41" s="131">
        <v>1</v>
      </c>
      <c r="H41" s="123">
        <v>8</v>
      </c>
      <c r="I41" s="271">
        <v>11104</v>
      </c>
      <c r="J41" s="40">
        <v>8883</v>
      </c>
      <c r="K41" s="237">
        <f t="shared" si="0"/>
        <v>11103.75</v>
      </c>
      <c r="L41" s="236">
        <f t="shared" si="1"/>
        <v>11104</v>
      </c>
      <c r="M41" s="25">
        <f t="shared" si="2"/>
        <v>10548.8</v>
      </c>
      <c r="N41" s="25">
        <f t="shared" si="3"/>
        <v>10549</v>
      </c>
    </row>
    <row r="42" spans="1:14" s="25" customFormat="1" ht="12.75" x14ac:dyDescent="0.25">
      <c r="A42" s="117">
        <v>32</v>
      </c>
      <c r="B42" s="125" t="s">
        <v>40</v>
      </c>
      <c r="C42" s="170" t="s">
        <v>744</v>
      </c>
      <c r="D42" s="117" t="s">
        <v>7</v>
      </c>
      <c r="E42" s="137" t="s">
        <v>1009</v>
      </c>
      <c r="F42" s="40">
        <v>9024</v>
      </c>
      <c r="G42" s="131">
        <v>1</v>
      </c>
      <c r="H42" s="123">
        <v>8</v>
      </c>
      <c r="I42" s="271">
        <v>9498</v>
      </c>
      <c r="J42" s="40">
        <v>7598</v>
      </c>
      <c r="K42" s="237">
        <f t="shared" si="0"/>
        <v>9497.5</v>
      </c>
      <c r="L42" s="236">
        <f t="shared" si="1"/>
        <v>9498</v>
      </c>
      <c r="M42" s="25">
        <f t="shared" si="2"/>
        <v>9023.1</v>
      </c>
      <c r="N42" s="25">
        <f t="shared" si="3"/>
        <v>9024</v>
      </c>
    </row>
    <row r="43" spans="1:14" s="25" customFormat="1" ht="12.75" x14ac:dyDescent="0.25">
      <c r="A43" s="117">
        <v>33</v>
      </c>
      <c r="B43" s="118" t="s">
        <v>41</v>
      </c>
      <c r="C43" s="170" t="s">
        <v>745</v>
      </c>
      <c r="D43" s="117" t="s">
        <v>7</v>
      </c>
      <c r="E43" s="137" t="s">
        <v>1009</v>
      </c>
      <c r="F43" s="40">
        <v>8875</v>
      </c>
      <c r="G43" s="131">
        <v>1</v>
      </c>
      <c r="H43" s="123">
        <v>8</v>
      </c>
      <c r="I43" s="271">
        <v>9342</v>
      </c>
      <c r="J43" s="40">
        <v>7473</v>
      </c>
      <c r="K43" s="237">
        <f t="shared" si="0"/>
        <v>9341.25</v>
      </c>
      <c r="L43" s="236">
        <f t="shared" si="1"/>
        <v>9342</v>
      </c>
      <c r="M43" s="25">
        <f t="shared" si="2"/>
        <v>8874.9</v>
      </c>
      <c r="N43" s="25">
        <f t="shared" si="3"/>
        <v>8875</v>
      </c>
    </row>
    <row r="44" spans="1:14" s="25" customFormat="1" ht="12.75" x14ac:dyDescent="0.25">
      <c r="A44" s="117">
        <v>34</v>
      </c>
      <c r="B44" s="118" t="s">
        <v>42</v>
      </c>
      <c r="C44" s="170" t="s">
        <v>746</v>
      </c>
      <c r="D44" s="117" t="s">
        <v>7</v>
      </c>
      <c r="E44" s="137" t="s">
        <v>1010</v>
      </c>
      <c r="F44" s="40">
        <v>9243</v>
      </c>
      <c r="G44" s="131">
        <v>1</v>
      </c>
      <c r="H44" s="123">
        <v>8</v>
      </c>
      <c r="I44" s="271">
        <v>9729</v>
      </c>
      <c r="J44" s="40">
        <v>7783</v>
      </c>
      <c r="K44" s="237">
        <f t="shared" si="0"/>
        <v>9728.75</v>
      </c>
      <c r="L44" s="236">
        <f t="shared" si="1"/>
        <v>9729</v>
      </c>
      <c r="M44" s="25">
        <f t="shared" si="2"/>
        <v>9242.5499999999993</v>
      </c>
      <c r="N44" s="25">
        <f t="shared" si="3"/>
        <v>9243</v>
      </c>
    </row>
    <row r="45" spans="1:14" s="25" customFormat="1" ht="12.75" x14ac:dyDescent="0.25">
      <c r="A45" s="117">
        <v>35</v>
      </c>
      <c r="B45" s="118" t="s">
        <v>342</v>
      </c>
      <c r="C45" s="170" t="s">
        <v>747</v>
      </c>
      <c r="D45" s="117" t="s">
        <v>7</v>
      </c>
      <c r="E45" s="137" t="s">
        <v>1011</v>
      </c>
      <c r="F45" s="40">
        <v>9500</v>
      </c>
      <c r="G45" s="131">
        <v>1</v>
      </c>
      <c r="H45" s="123">
        <v>8</v>
      </c>
      <c r="I45" s="271">
        <v>9999</v>
      </c>
      <c r="J45" s="40">
        <v>7999</v>
      </c>
      <c r="K45" s="237">
        <f t="shared" si="0"/>
        <v>9998.75</v>
      </c>
      <c r="L45" s="236">
        <f t="shared" si="1"/>
        <v>9999</v>
      </c>
      <c r="M45" s="25">
        <f t="shared" si="2"/>
        <v>9499.0499999999993</v>
      </c>
      <c r="N45" s="25">
        <f t="shared" si="3"/>
        <v>9500</v>
      </c>
    </row>
    <row r="46" spans="1:14" s="25" customFormat="1" ht="12.75" x14ac:dyDescent="0.25">
      <c r="A46" s="117">
        <v>36</v>
      </c>
      <c r="B46" s="118" t="s">
        <v>43</v>
      </c>
      <c r="C46" s="170" t="s">
        <v>748</v>
      </c>
      <c r="D46" s="117" t="s">
        <v>27</v>
      </c>
      <c r="E46" s="137" t="s">
        <v>1012</v>
      </c>
      <c r="F46" s="40">
        <v>10322</v>
      </c>
      <c r="G46" s="131">
        <v>1</v>
      </c>
      <c r="H46" s="123">
        <v>9</v>
      </c>
      <c r="I46" s="271">
        <v>10865</v>
      </c>
      <c r="J46" s="40">
        <v>8692</v>
      </c>
      <c r="K46" s="237">
        <f t="shared" si="0"/>
        <v>10865</v>
      </c>
      <c r="L46" s="236">
        <f t="shared" si="1"/>
        <v>10865</v>
      </c>
      <c r="M46" s="25">
        <f t="shared" si="2"/>
        <v>10321.75</v>
      </c>
      <c r="N46" s="25">
        <f t="shared" si="3"/>
        <v>10322</v>
      </c>
    </row>
    <row r="47" spans="1:14" s="25" customFormat="1" ht="12.75" x14ac:dyDescent="0.25">
      <c r="A47" s="117">
        <v>37</v>
      </c>
      <c r="B47" s="118" t="s">
        <v>44</v>
      </c>
      <c r="C47" s="170" t="s">
        <v>749</v>
      </c>
      <c r="D47" s="117" t="s">
        <v>27</v>
      </c>
      <c r="E47" s="137" t="s">
        <v>1013</v>
      </c>
      <c r="F47" s="40">
        <v>10549</v>
      </c>
      <c r="G47" s="131">
        <v>1</v>
      </c>
      <c r="H47" s="123">
        <v>9</v>
      </c>
      <c r="I47" s="271">
        <v>11104</v>
      </c>
      <c r="J47" s="40">
        <v>8883</v>
      </c>
      <c r="K47" s="237">
        <f t="shared" si="0"/>
        <v>11103.75</v>
      </c>
      <c r="L47" s="236">
        <f t="shared" si="1"/>
        <v>11104</v>
      </c>
      <c r="M47" s="25">
        <f t="shared" si="2"/>
        <v>10548.8</v>
      </c>
      <c r="N47" s="25">
        <f t="shared" si="3"/>
        <v>10549</v>
      </c>
    </row>
    <row r="48" spans="1:14" s="25" customFormat="1" ht="12.75" x14ac:dyDescent="0.25">
      <c r="A48" s="117">
        <v>38</v>
      </c>
      <c r="B48" s="118" t="s">
        <v>45</v>
      </c>
      <c r="C48" s="170" t="s">
        <v>750</v>
      </c>
      <c r="D48" s="117" t="s">
        <v>5</v>
      </c>
      <c r="E48" s="137" t="s">
        <v>1014</v>
      </c>
      <c r="F48" s="40">
        <v>5956</v>
      </c>
      <c r="G48" s="131">
        <v>1</v>
      </c>
      <c r="H48" s="123">
        <v>6</v>
      </c>
      <c r="I48" s="271">
        <v>6269</v>
      </c>
      <c r="J48" s="40">
        <v>5015</v>
      </c>
      <c r="K48" s="237">
        <f t="shared" si="0"/>
        <v>6268.75</v>
      </c>
      <c r="L48" s="236">
        <f t="shared" si="1"/>
        <v>6269</v>
      </c>
      <c r="M48" s="25">
        <f t="shared" si="2"/>
        <v>5955.55</v>
      </c>
      <c r="N48" s="25">
        <f t="shared" si="3"/>
        <v>5956</v>
      </c>
    </row>
    <row r="49" spans="1:14" s="25" customFormat="1" ht="12.75" x14ac:dyDescent="0.25">
      <c r="A49" s="117">
        <v>39</v>
      </c>
      <c r="B49" s="118" t="s">
        <v>46</v>
      </c>
      <c r="C49" s="170" t="s">
        <v>751</v>
      </c>
      <c r="D49" s="117" t="s">
        <v>7</v>
      </c>
      <c r="E49" s="137" t="s">
        <v>1015</v>
      </c>
      <c r="F49" s="40">
        <v>9332</v>
      </c>
      <c r="G49" s="131">
        <v>1</v>
      </c>
      <c r="H49" s="123">
        <v>7</v>
      </c>
      <c r="I49" s="271">
        <v>9823</v>
      </c>
      <c r="J49" s="40">
        <v>7858</v>
      </c>
      <c r="K49" s="237">
        <f t="shared" si="0"/>
        <v>9822.5</v>
      </c>
      <c r="L49" s="236">
        <f t="shared" si="1"/>
        <v>9823</v>
      </c>
      <c r="M49" s="25">
        <f t="shared" si="2"/>
        <v>9331.85</v>
      </c>
      <c r="N49" s="25">
        <f t="shared" si="3"/>
        <v>9332</v>
      </c>
    </row>
    <row r="50" spans="1:14" s="25" customFormat="1" ht="12.75" x14ac:dyDescent="0.25">
      <c r="A50" s="117">
        <v>40</v>
      </c>
      <c r="B50" s="118" t="s">
        <v>47</v>
      </c>
      <c r="C50" s="170" t="s">
        <v>752</v>
      </c>
      <c r="D50" s="117" t="s">
        <v>7</v>
      </c>
      <c r="E50" s="137" t="s">
        <v>1015</v>
      </c>
      <c r="F50" s="40">
        <v>9051</v>
      </c>
      <c r="G50" s="131">
        <v>1</v>
      </c>
      <c r="H50" s="123">
        <v>7</v>
      </c>
      <c r="I50" s="271">
        <v>9527</v>
      </c>
      <c r="J50" s="40">
        <v>7621</v>
      </c>
      <c r="K50" s="237">
        <f t="shared" si="0"/>
        <v>9526.25</v>
      </c>
      <c r="L50" s="236">
        <f t="shared" si="1"/>
        <v>9527</v>
      </c>
      <c r="M50" s="25">
        <f t="shared" si="2"/>
        <v>9050.65</v>
      </c>
      <c r="N50" s="25">
        <f t="shared" si="3"/>
        <v>9051</v>
      </c>
    </row>
    <row r="51" spans="1:14" s="25" customFormat="1" ht="12.75" x14ac:dyDescent="0.25">
      <c r="A51" s="117">
        <v>41</v>
      </c>
      <c r="B51" s="118" t="s">
        <v>48</v>
      </c>
      <c r="C51" s="170" t="s">
        <v>753</v>
      </c>
      <c r="D51" s="117" t="s">
        <v>7</v>
      </c>
      <c r="E51" s="137" t="s">
        <v>1005</v>
      </c>
      <c r="F51" s="40">
        <v>9723</v>
      </c>
      <c r="G51" s="131">
        <v>1</v>
      </c>
      <c r="H51" s="123">
        <v>7</v>
      </c>
      <c r="I51" s="271">
        <v>10234</v>
      </c>
      <c r="J51" s="40">
        <v>8187</v>
      </c>
      <c r="K51" s="237">
        <f t="shared" si="0"/>
        <v>10233.75</v>
      </c>
      <c r="L51" s="236">
        <f t="shared" si="1"/>
        <v>10234</v>
      </c>
      <c r="M51" s="25">
        <f t="shared" si="2"/>
        <v>9722.2999999999993</v>
      </c>
      <c r="N51" s="25">
        <f t="shared" si="3"/>
        <v>9723</v>
      </c>
    </row>
    <row r="52" spans="1:14" s="25" customFormat="1" ht="12.75" x14ac:dyDescent="0.25">
      <c r="A52" s="117">
        <v>42</v>
      </c>
      <c r="B52" s="118" t="s">
        <v>49</v>
      </c>
      <c r="C52" s="170" t="s">
        <v>754</v>
      </c>
      <c r="D52" s="117" t="s">
        <v>7</v>
      </c>
      <c r="E52" s="137" t="s">
        <v>1016</v>
      </c>
      <c r="F52" s="40">
        <v>9958</v>
      </c>
      <c r="G52" s="131">
        <v>1</v>
      </c>
      <c r="H52" s="123">
        <v>7</v>
      </c>
      <c r="I52" s="271">
        <v>10482</v>
      </c>
      <c r="J52" s="40">
        <v>8385</v>
      </c>
      <c r="K52" s="237">
        <f t="shared" si="0"/>
        <v>10481.25</v>
      </c>
      <c r="L52" s="236">
        <f t="shared" si="1"/>
        <v>10482</v>
      </c>
      <c r="M52" s="25">
        <f t="shared" si="2"/>
        <v>9957.9</v>
      </c>
      <c r="N52" s="25">
        <f t="shared" si="3"/>
        <v>9958</v>
      </c>
    </row>
    <row r="53" spans="1:14" s="25" customFormat="1" ht="12.75" x14ac:dyDescent="0.25">
      <c r="A53" s="117">
        <v>43</v>
      </c>
      <c r="B53" s="118" t="s">
        <v>50</v>
      </c>
      <c r="C53" s="170" t="s">
        <v>755</v>
      </c>
      <c r="D53" s="117" t="s">
        <v>7</v>
      </c>
      <c r="E53" s="137" t="s">
        <v>51</v>
      </c>
      <c r="F53" s="40">
        <v>9021</v>
      </c>
      <c r="G53" s="131">
        <v>1</v>
      </c>
      <c r="H53" s="123">
        <v>7</v>
      </c>
      <c r="I53" s="271">
        <v>9495</v>
      </c>
      <c r="J53" s="40">
        <v>7596</v>
      </c>
      <c r="K53" s="237">
        <f t="shared" si="0"/>
        <v>9495</v>
      </c>
      <c r="L53" s="236">
        <f t="shared" si="1"/>
        <v>9495</v>
      </c>
      <c r="M53" s="25">
        <f t="shared" si="2"/>
        <v>9020.25</v>
      </c>
      <c r="N53" s="25">
        <f t="shared" si="3"/>
        <v>9021</v>
      </c>
    </row>
    <row r="54" spans="1:14" s="25" customFormat="1" ht="12.75" x14ac:dyDescent="0.25">
      <c r="A54" s="117">
        <v>44</v>
      </c>
      <c r="B54" s="118" t="s">
        <v>52</v>
      </c>
      <c r="C54" s="170" t="s">
        <v>756</v>
      </c>
      <c r="D54" s="117" t="s">
        <v>7</v>
      </c>
      <c r="E54" s="137" t="s">
        <v>512</v>
      </c>
      <c r="F54" s="40">
        <v>8705</v>
      </c>
      <c r="G54" s="131">
        <v>1</v>
      </c>
      <c r="H54" s="123">
        <v>7</v>
      </c>
      <c r="I54" s="271">
        <v>9163</v>
      </c>
      <c r="J54" s="40">
        <v>7330</v>
      </c>
      <c r="K54" s="237">
        <f t="shared" si="0"/>
        <v>9162.5</v>
      </c>
      <c r="L54" s="236">
        <f t="shared" si="1"/>
        <v>9163</v>
      </c>
      <c r="M54" s="25">
        <f t="shared" si="2"/>
        <v>8704.85</v>
      </c>
      <c r="N54" s="25">
        <f t="shared" si="3"/>
        <v>8705</v>
      </c>
    </row>
    <row r="55" spans="1:14" s="25" customFormat="1" ht="12.75" x14ac:dyDescent="0.25">
      <c r="A55" s="117">
        <v>45</v>
      </c>
      <c r="B55" s="118" t="s">
        <v>53</v>
      </c>
      <c r="C55" s="170" t="s">
        <v>757</v>
      </c>
      <c r="D55" s="117" t="s">
        <v>27</v>
      </c>
      <c r="E55" s="137" t="s">
        <v>1005</v>
      </c>
      <c r="F55" s="40">
        <v>10303</v>
      </c>
      <c r="G55" s="131">
        <v>1</v>
      </c>
      <c r="H55" s="123">
        <v>8</v>
      </c>
      <c r="I55" s="271">
        <v>10845</v>
      </c>
      <c r="J55" s="40">
        <v>8676</v>
      </c>
      <c r="K55" s="237">
        <f t="shared" si="0"/>
        <v>10845</v>
      </c>
      <c r="L55" s="236">
        <f t="shared" si="1"/>
        <v>10845</v>
      </c>
      <c r="M55" s="25">
        <f t="shared" si="2"/>
        <v>10302.75</v>
      </c>
      <c r="N55" s="25">
        <f t="shared" si="3"/>
        <v>10303</v>
      </c>
    </row>
    <row r="56" spans="1:14" s="25" customFormat="1" ht="12.75" x14ac:dyDescent="0.25">
      <c r="A56" s="117">
        <v>46</v>
      </c>
      <c r="B56" s="118" t="s">
        <v>54</v>
      </c>
      <c r="C56" s="170" t="s">
        <v>758</v>
      </c>
      <c r="D56" s="117" t="s">
        <v>27</v>
      </c>
      <c r="E56" s="137" t="s">
        <v>1005</v>
      </c>
      <c r="F56" s="40">
        <v>10549</v>
      </c>
      <c r="G56" s="131">
        <v>1</v>
      </c>
      <c r="H56" s="123">
        <v>8</v>
      </c>
      <c r="I56" s="271">
        <v>11104</v>
      </c>
      <c r="J56" s="40">
        <v>8883</v>
      </c>
      <c r="K56" s="237">
        <f t="shared" si="0"/>
        <v>11103.75</v>
      </c>
      <c r="L56" s="236">
        <f t="shared" si="1"/>
        <v>11104</v>
      </c>
      <c r="M56" s="25">
        <f t="shared" si="2"/>
        <v>10548.8</v>
      </c>
      <c r="N56" s="25">
        <f t="shared" si="3"/>
        <v>10549</v>
      </c>
    </row>
    <row r="57" spans="1:14" s="25" customFormat="1" ht="12.75" x14ac:dyDescent="0.25">
      <c r="A57" s="117">
        <v>47</v>
      </c>
      <c r="B57" s="118" t="s">
        <v>557</v>
      </c>
      <c r="C57" s="170" t="s">
        <v>759</v>
      </c>
      <c r="D57" s="117" t="s">
        <v>27</v>
      </c>
      <c r="E57" s="121" t="s">
        <v>55</v>
      </c>
      <c r="F57" s="40">
        <v>11992</v>
      </c>
      <c r="G57" s="131">
        <v>1</v>
      </c>
      <c r="H57" s="123"/>
      <c r="I57" s="271">
        <v>12623</v>
      </c>
      <c r="J57" s="40">
        <v>10098</v>
      </c>
      <c r="K57" s="237">
        <f t="shared" si="0"/>
        <v>12622.5</v>
      </c>
      <c r="L57" s="236">
        <f t="shared" si="1"/>
        <v>12623</v>
      </c>
      <c r="M57" s="25">
        <f t="shared" si="2"/>
        <v>11991.85</v>
      </c>
      <c r="N57" s="25">
        <f t="shared" si="3"/>
        <v>11992</v>
      </c>
    </row>
    <row r="58" spans="1:14" s="25" customFormat="1" ht="12.75" x14ac:dyDescent="0.25">
      <c r="A58" s="117">
        <v>48</v>
      </c>
      <c r="B58" s="118" t="s">
        <v>340</v>
      </c>
      <c r="C58" s="170" t="s">
        <v>760</v>
      </c>
      <c r="D58" s="117" t="s">
        <v>7</v>
      </c>
      <c r="E58" s="121" t="s">
        <v>56</v>
      </c>
      <c r="F58" s="40">
        <v>10490</v>
      </c>
      <c r="G58" s="131">
        <v>1</v>
      </c>
      <c r="H58" s="123">
        <v>7</v>
      </c>
      <c r="I58" s="271">
        <v>11042</v>
      </c>
      <c r="J58" s="40">
        <v>8833</v>
      </c>
      <c r="K58" s="237">
        <f t="shared" si="0"/>
        <v>11041.25</v>
      </c>
      <c r="L58" s="236">
        <f t="shared" si="1"/>
        <v>11042</v>
      </c>
      <c r="M58" s="25">
        <f t="shared" si="2"/>
        <v>10489.9</v>
      </c>
      <c r="N58" s="25">
        <f t="shared" si="3"/>
        <v>10490</v>
      </c>
    </row>
    <row r="59" spans="1:14" s="25" customFormat="1" ht="12.75" x14ac:dyDescent="0.25">
      <c r="A59" s="117">
        <v>49</v>
      </c>
      <c r="B59" s="118" t="s">
        <v>401</v>
      </c>
      <c r="C59" s="170" t="s">
        <v>761</v>
      </c>
      <c r="D59" s="117" t="s">
        <v>7</v>
      </c>
      <c r="E59" s="121" t="s">
        <v>56</v>
      </c>
      <c r="F59" s="40">
        <v>10720</v>
      </c>
      <c r="G59" s="131">
        <v>1</v>
      </c>
      <c r="H59" s="123">
        <v>7</v>
      </c>
      <c r="I59" s="271">
        <v>11284</v>
      </c>
      <c r="J59" s="40">
        <v>9027</v>
      </c>
      <c r="K59" s="237">
        <f t="shared" si="0"/>
        <v>11283.75</v>
      </c>
      <c r="L59" s="236">
        <f t="shared" si="1"/>
        <v>11284</v>
      </c>
      <c r="M59" s="25">
        <f t="shared" si="2"/>
        <v>10719.8</v>
      </c>
      <c r="N59" s="25">
        <f t="shared" si="3"/>
        <v>10720</v>
      </c>
    </row>
    <row r="60" spans="1:14" s="25" customFormat="1" ht="12.75" x14ac:dyDescent="0.25">
      <c r="A60" s="117">
        <v>50</v>
      </c>
      <c r="B60" s="118" t="s">
        <v>341</v>
      </c>
      <c r="C60" s="170" t="s">
        <v>762</v>
      </c>
      <c r="D60" s="117" t="s">
        <v>7</v>
      </c>
      <c r="E60" s="121" t="s">
        <v>57</v>
      </c>
      <c r="F60" s="40">
        <v>10490</v>
      </c>
      <c r="G60" s="131">
        <v>1</v>
      </c>
      <c r="H60" s="123">
        <v>8</v>
      </c>
      <c r="I60" s="271">
        <v>11042</v>
      </c>
      <c r="J60" s="40">
        <v>8833</v>
      </c>
      <c r="K60" s="237">
        <f t="shared" si="0"/>
        <v>11041.25</v>
      </c>
      <c r="L60" s="236">
        <f t="shared" si="1"/>
        <v>11042</v>
      </c>
      <c r="M60" s="25">
        <f t="shared" si="2"/>
        <v>10489.9</v>
      </c>
      <c r="N60" s="25">
        <f t="shared" si="3"/>
        <v>10490</v>
      </c>
    </row>
    <row r="61" spans="1:14" s="25" customFormat="1" ht="12.75" x14ac:dyDescent="0.25">
      <c r="A61" s="117">
        <v>51</v>
      </c>
      <c r="B61" s="118" t="s">
        <v>402</v>
      </c>
      <c r="C61" s="170" t="s">
        <v>763</v>
      </c>
      <c r="D61" s="117" t="s">
        <v>7</v>
      </c>
      <c r="E61" s="121" t="s">
        <v>397</v>
      </c>
      <c r="F61" s="40">
        <v>9804</v>
      </c>
      <c r="G61" s="131">
        <v>1</v>
      </c>
      <c r="H61" s="123">
        <v>7</v>
      </c>
      <c r="I61" s="271">
        <v>10320</v>
      </c>
      <c r="J61" s="40">
        <v>8256</v>
      </c>
      <c r="K61" s="237">
        <f t="shared" si="0"/>
        <v>10320</v>
      </c>
      <c r="L61" s="236">
        <f t="shared" si="1"/>
        <v>10320</v>
      </c>
      <c r="M61" s="25">
        <f t="shared" si="2"/>
        <v>9804</v>
      </c>
      <c r="N61" s="25">
        <f t="shared" si="3"/>
        <v>9804</v>
      </c>
    </row>
    <row r="62" spans="1:14" s="25" customFormat="1" ht="12.75" x14ac:dyDescent="0.25">
      <c r="A62" s="117">
        <v>52</v>
      </c>
      <c r="B62" s="118" t="s">
        <v>432</v>
      </c>
      <c r="C62" s="170" t="s">
        <v>764</v>
      </c>
      <c r="D62" s="117" t="s">
        <v>27</v>
      </c>
      <c r="E62" s="132" t="s">
        <v>433</v>
      </c>
      <c r="F62" s="40">
        <v>10164</v>
      </c>
      <c r="G62" s="133">
        <v>1</v>
      </c>
      <c r="H62" s="123">
        <v>7</v>
      </c>
      <c r="I62" s="271">
        <v>10698</v>
      </c>
      <c r="J62" s="40">
        <v>8558</v>
      </c>
      <c r="K62" s="237">
        <f t="shared" si="0"/>
        <v>10697.5</v>
      </c>
      <c r="L62" s="236">
        <f t="shared" si="1"/>
        <v>10698</v>
      </c>
      <c r="M62" s="25">
        <f t="shared" si="2"/>
        <v>10163.1</v>
      </c>
      <c r="N62" s="25">
        <f t="shared" si="3"/>
        <v>10164</v>
      </c>
    </row>
    <row r="63" spans="1:14" s="25" customFormat="1" ht="12.75" x14ac:dyDescent="0.25">
      <c r="A63" s="117">
        <v>53</v>
      </c>
      <c r="B63" s="118" t="s">
        <v>58</v>
      </c>
      <c r="C63" s="170" t="s">
        <v>765</v>
      </c>
      <c r="D63" s="117" t="s">
        <v>7</v>
      </c>
      <c r="E63" s="132" t="s">
        <v>59</v>
      </c>
      <c r="F63" s="40">
        <v>9704</v>
      </c>
      <c r="G63" s="133">
        <v>1</v>
      </c>
      <c r="H63" s="123">
        <v>9</v>
      </c>
      <c r="I63" s="271">
        <v>10214</v>
      </c>
      <c r="J63" s="40">
        <v>8171</v>
      </c>
      <c r="K63" s="237">
        <f t="shared" si="0"/>
        <v>10213.75</v>
      </c>
      <c r="L63" s="236">
        <f t="shared" si="1"/>
        <v>10214</v>
      </c>
      <c r="M63" s="25">
        <f t="shared" si="2"/>
        <v>9703.2999999999993</v>
      </c>
      <c r="N63" s="25">
        <f t="shared" si="3"/>
        <v>9704</v>
      </c>
    </row>
    <row r="64" spans="1:14" s="10" customFormat="1" ht="18" customHeight="1" x14ac:dyDescent="0.25">
      <c r="A64" s="39"/>
      <c r="B64" s="13"/>
      <c r="C64" s="183"/>
      <c r="D64" s="14"/>
      <c r="E64" s="105" t="s">
        <v>317</v>
      </c>
      <c r="F64" s="40"/>
      <c r="G64" s="79"/>
      <c r="H64" s="80"/>
      <c r="I64" s="271">
        <v>0</v>
      </c>
      <c r="J64" s="40">
        <v>0</v>
      </c>
      <c r="K64" s="237">
        <f t="shared" si="0"/>
        <v>0</v>
      </c>
      <c r="L64" s="236">
        <f t="shared" si="1"/>
        <v>0</v>
      </c>
      <c r="M64" s="25">
        <f t="shared" si="2"/>
        <v>0</v>
      </c>
      <c r="N64" s="25">
        <f t="shared" si="3"/>
        <v>0</v>
      </c>
    </row>
    <row r="65" spans="1:14" s="50" customFormat="1" ht="18" x14ac:dyDescent="0.25">
      <c r="A65" s="234"/>
      <c r="B65" s="118" t="s">
        <v>1004</v>
      </c>
      <c r="C65" s="170" t="s">
        <v>766</v>
      </c>
      <c r="D65" s="117" t="s">
        <v>7</v>
      </c>
      <c r="E65" s="121" t="s">
        <v>1059</v>
      </c>
      <c r="F65" s="40">
        <v>6365</v>
      </c>
      <c r="G65" s="131">
        <v>1</v>
      </c>
      <c r="H65" s="123">
        <v>5</v>
      </c>
      <c r="I65" s="271">
        <v>6700</v>
      </c>
      <c r="J65" s="40">
        <v>5360</v>
      </c>
      <c r="K65" s="237">
        <f t="shared" si="0"/>
        <v>6700</v>
      </c>
      <c r="L65" s="236">
        <f t="shared" si="1"/>
        <v>6700</v>
      </c>
      <c r="M65" s="25">
        <f t="shared" si="2"/>
        <v>6365</v>
      </c>
      <c r="N65" s="25">
        <f t="shared" si="3"/>
        <v>6365</v>
      </c>
    </row>
    <row r="66" spans="1:14" s="25" customFormat="1" ht="12.75" x14ac:dyDescent="0.25">
      <c r="A66" s="117"/>
      <c r="B66" s="118" t="s">
        <v>60</v>
      </c>
      <c r="C66" s="170"/>
      <c r="D66" s="117" t="s">
        <v>5</v>
      </c>
      <c r="E66" s="132" t="s">
        <v>392</v>
      </c>
      <c r="F66" s="40">
        <v>5058</v>
      </c>
      <c r="G66" s="133">
        <v>1</v>
      </c>
      <c r="H66" s="123">
        <v>4</v>
      </c>
      <c r="I66" s="271">
        <v>5324</v>
      </c>
      <c r="J66" s="40">
        <v>4259</v>
      </c>
      <c r="K66" s="237">
        <f t="shared" si="0"/>
        <v>5323.75</v>
      </c>
      <c r="L66" s="236">
        <f t="shared" si="1"/>
        <v>5324</v>
      </c>
      <c r="M66" s="25">
        <f t="shared" si="2"/>
        <v>5057.8</v>
      </c>
      <c r="N66" s="25">
        <f t="shared" si="3"/>
        <v>5058</v>
      </c>
    </row>
    <row r="67" spans="1:14" s="10" customFormat="1" ht="18" customHeight="1" x14ac:dyDescent="0.25">
      <c r="A67" s="39"/>
      <c r="B67" s="13"/>
      <c r="C67" s="183"/>
      <c r="D67" s="14"/>
      <c r="E67" s="105" t="s">
        <v>316</v>
      </c>
      <c r="F67" s="40"/>
      <c r="G67" s="79"/>
      <c r="H67" s="80"/>
      <c r="I67" s="271">
        <v>0</v>
      </c>
      <c r="J67" s="40">
        <v>0</v>
      </c>
      <c r="K67" s="237">
        <f t="shared" si="0"/>
        <v>0</v>
      </c>
      <c r="L67" s="236">
        <f t="shared" si="1"/>
        <v>0</v>
      </c>
      <c r="M67" s="25">
        <f t="shared" si="2"/>
        <v>0</v>
      </c>
      <c r="N67" s="25">
        <f t="shared" si="3"/>
        <v>0</v>
      </c>
    </row>
    <row r="68" spans="1:14" s="25" customFormat="1" ht="12.75" x14ac:dyDescent="0.25">
      <c r="A68" s="117"/>
      <c r="B68" s="125" t="s">
        <v>61</v>
      </c>
      <c r="C68" s="170" t="s">
        <v>767</v>
      </c>
      <c r="D68" s="117" t="s">
        <v>7</v>
      </c>
      <c r="E68" s="126" t="s">
        <v>62</v>
      </c>
      <c r="F68" s="40">
        <v>11569</v>
      </c>
      <c r="G68" s="130">
        <v>1</v>
      </c>
      <c r="H68" s="123">
        <v>8</v>
      </c>
      <c r="I68" s="271">
        <v>12177</v>
      </c>
      <c r="J68" s="40">
        <v>9741</v>
      </c>
      <c r="K68" s="237">
        <f t="shared" si="0"/>
        <v>12176.25</v>
      </c>
      <c r="L68" s="236">
        <f t="shared" si="1"/>
        <v>12177</v>
      </c>
      <c r="M68" s="25">
        <f t="shared" si="2"/>
        <v>11568.15</v>
      </c>
      <c r="N68" s="25">
        <f t="shared" si="3"/>
        <v>11569</v>
      </c>
    </row>
    <row r="69" spans="1:14" s="25" customFormat="1" ht="12.75" x14ac:dyDescent="0.25">
      <c r="A69" s="117"/>
      <c r="B69" s="125" t="s">
        <v>63</v>
      </c>
      <c r="C69" s="170" t="s">
        <v>768</v>
      </c>
      <c r="D69" s="117" t="s">
        <v>7</v>
      </c>
      <c r="E69" s="121" t="s">
        <v>391</v>
      </c>
      <c r="F69" s="40">
        <v>13584</v>
      </c>
      <c r="G69" s="131">
        <v>1</v>
      </c>
      <c r="H69" s="123">
        <v>9</v>
      </c>
      <c r="I69" s="271">
        <v>14298</v>
      </c>
      <c r="J69" s="40">
        <v>11438</v>
      </c>
      <c r="K69" s="237">
        <f t="shared" si="0"/>
        <v>14297.5</v>
      </c>
      <c r="L69" s="236">
        <f t="shared" si="1"/>
        <v>14298</v>
      </c>
      <c r="M69" s="25">
        <f t="shared" si="2"/>
        <v>13583.1</v>
      </c>
      <c r="N69" s="25">
        <f t="shared" si="3"/>
        <v>13584</v>
      </c>
    </row>
    <row r="70" spans="1:14" s="49" customFormat="1" ht="12.75" x14ac:dyDescent="0.25">
      <c r="A70" s="117"/>
      <c r="B70" s="118" t="s">
        <v>64</v>
      </c>
      <c r="C70" s="170" t="s">
        <v>769</v>
      </c>
      <c r="D70" s="117" t="s">
        <v>7</v>
      </c>
      <c r="E70" s="121" t="s">
        <v>65</v>
      </c>
      <c r="F70" s="40">
        <v>17342</v>
      </c>
      <c r="G70" s="131">
        <v>1</v>
      </c>
      <c r="H70" s="136"/>
      <c r="I70" s="271">
        <v>18254</v>
      </c>
      <c r="J70" s="40">
        <v>14603</v>
      </c>
      <c r="K70" s="237">
        <f t="shared" si="0"/>
        <v>18253.75</v>
      </c>
      <c r="L70" s="236">
        <f t="shared" si="1"/>
        <v>18254</v>
      </c>
      <c r="M70" s="25">
        <f t="shared" si="2"/>
        <v>17341.3</v>
      </c>
      <c r="N70" s="25">
        <f t="shared" si="3"/>
        <v>17342</v>
      </c>
    </row>
    <row r="71" spans="1:14" s="49" customFormat="1" ht="12.75" x14ac:dyDescent="0.25">
      <c r="A71" s="117"/>
      <c r="B71" s="118" t="s">
        <v>403</v>
      </c>
      <c r="C71" s="170" t="s">
        <v>770</v>
      </c>
      <c r="D71" s="117" t="s">
        <v>7</v>
      </c>
      <c r="E71" s="121" t="s">
        <v>65</v>
      </c>
      <c r="F71" s="40">
        <v>19682</v>
      </c>
      <c r="G71" s="131">
        <v>1</v>
      </c>
      <c r="H71" s="136">
        <v>10</v>
      </c>
      <c r="I71" s="271">
        <v>20717</v>
      </c>
      <c r="J71" s="40">
        <v>16573</v>
      </c>
      <c r="K71" s="237">
        <f t="shared" si="0"/>
        <v>20716.25</v>
      </c>
      <c r="L71" s="236">
        <f t="shared" si="1"/>
        <v>20717</v>
      </c>
      <c r="M71" s="25">
        <f t="shared" si="2"/>
        <v>19681.150000000001</v>
      </c>
      <c r="N71" s="25">
        <f t="shared" si="3"/>
        <v>19682</v>
      </c>
    </row>
    <row r="72" spans="1:14" s="49" customFormat="1" ht="12.75" x14ac:dyDescent="0.25">
      <c r="A72" s="139"/>
      <c r="B72" s="149" t="s">
        <v>339</v>
      </c>
      <c r="C72" s="188" t="s">
        <v>771</v>
      </c>
      <c r="D72" s="139" t="s">
        <v>27</v>
      </c>
      <c r="E72" s="132" t="s">
        <v>66</v>
      </c>
      <c r="F72" s="40">
        <v>14117</v>
      </c>
      <c r="G72" s="133">
        <v>1</v>
      </c>
      <c r="H72" s="219"/>
      <c r="I72" s="271">
        <v>14859</v>
      </c>
      <c r="J72" s="40">
        <v>11887</v>
      </c>
      <c r="K72" s="237">
        <f t="shared" si="0"/>
        <v>14858.75</v>
      </c>
      <c r="L72" s="236">
        <f t="shared" si="1"/>
        <v>14859</v>
      </c>
      <c r="M72" s="25">
        <f t="shared" si="2"/>
        <v>14116.05</v>
      </c>
      <c r="N72" s="25">
        <f t="shared" si="3"/>
        <v>14117</v>
      </c>
    </row>
    <row r="73" spans="1:14" s="49" customFormat="1" ht="38.25" x14ac:dyDescent="0.25">
      <c r="A73" s="225"/>
      <c r="B73" s="226" t="s">
        <v>962</v>
      </c>
      <c r="C73" s="227" t="s">
        <v>963</v>
      </c>
      <c r="D73" s="225" t="s">
        <v>964</v>
      </c>
      <c r="E73" s="228" t="s">
        <v>967</v>
      </c>
      <c r="F73" s="40">
        <v>9000</v>
      </c>
      <c r="G73" s="229"/>
      <c r="H73" s="230"/>
      <c r="I73" s="271">
        <v>11407</v>
      </c>
      <c r="J73" s="40">
        <v>9125</v>
      </c>
      <c r="K73" s="237">
        <f t="shared" si="0"/>
        <v>11406.25</v>
      </c>
      <c r="L73" s="236">
        <f t="shared" si="1"/>
        <v>11407</v>
      </c>
      <c r="M73" s="25">
        <f t="shared" si="2"/>
        <v>10836.65</v>
      </c>
      <c r="N73" s="25">
        <v>9000</v>
      </c>
    </row>
    <row r="74" spans="1:14" s="6" customFormat="1" ht="18" customHeight="1" x14ac:dyDescent="0.25">
      <c r="A74" s="106"/>
      <c r="B74" s="64"/>
      <c r="C74" s="184"/>
      <c r="D74" s="64"/>
      <c r="E74" s="63" t="s">
        <v>67</v>
      </c>
      <c r="F74" s="40"/>
      <c r="G74" s="65"/>
      <c r="H74" s="66"/>
      <c r="I74" s="271">
        <v>0</v>
      </c>
      <c r="J74" s="40">
        <v>0</v>
      </c>
      <c r="K74" s="237">
        <f t="shared" si="0"/>
        <v>0</v>
      </c>
      <c r="L74" s="236">
        <f t="shared" si="1"/>
        <v>0</v>
      </c>
      <c r="M74" s="25">
        <f t="shared" si="2"/>
        <v>0</v>
      </c>
      <c r="N74" s="25">
        <f t="shared" si="3"/>
        <v>0</v>
      </c>
    </row>
    <row r="75" spans="1:14" s="11" customFormat="1" ht="18" customHeight="1" x14ac:dyDescent="0.25">
      <c r="A75" s="103"/>
      <c r="B75" s="61"/>
      <c r="C75" s="185"/>
      <c r="D75" s="62"/>
      <c r="E75" s="104" t="s">
        <v>314</v>
      </c>
      <c r="F75" s="40"/>
      <c r="G75" s="96"/>
      <c r="H75" s="97"/>
      <c r="I75" s="271">
        <v>0</v>
      </c>
      <c r="J75" s="40">
        <v>0</v>
      </c>
      <c r="K75" s="237">
        <f t="shared" si="0"/>
        <v>0</v>
      </c>
      <c r="L75" s="236">
        <f t="shared" si="1"/>
        <v>0</v>
      </c>
      <c r="M75" s="25">
        <f t="shared" si="2"/>
        <v>0</v>
      </c>
      <c r="N75" s="25">
        <f t="shared" si="3"/>
        <v>0</v>
      </c>
    </row>
    <row r="76" spans="1:14" s="279" customFormat="1" ht="18" customHeight="1" x14ac:dyDescent="0.25">
      <c r="B76" s="118" t="s">
        <v>1060</v>
      </c>
      <c r="C76" s="170" t="s">
        <v>1061</v>
      </c>
      <c r="D76" s="117" t="s">
        <v>7</v>
      </c>
      <c r="E76" s="121" t="s">
        <v>1062</v>
      </c>
      <c r="F76" s="40">
        <v>2682</v>
      </c>
      <c r="G76" s="130">
        <v>6</v>
      </c>
      <c r="H76" s="123">
        <v>2</v>
      </c>
      <c r="I76" s="271"/>
      <c r="J76" s="40"/>
      <c r="K76" s="237"/>
      <c r="L76" s="236"/>
      <c r="M76" s="25"/>
      <c r="N76" s="25"/>
    </row>
    <row r="77" spans="1:14" s="25" customFormat="1" ht="12.75" x14ac:dyDescent="0.25">
      <c r="A77" s="117">
        <v>1</v>
      </c>
      <c r="B77" s="118" t="s">
        <v>68</v>
      </c>
      <c r="C77" s="170" t="s">
        <v>772</v>
      </c>
      <c r="D77" s="117" t="s">
        <v>7</v>
      </c>
      <c r="E77" s="126" t="s">
        <v>69</v>
      </c>
      <c r="F77" s="40">
        <v>2838</v>
      </c>
      <c r="G77" s="130">
        <v>6</v>
      </c>
      <c r="H77" s="123">
        <v>2</v>
      </c>
      <c r="I77" s="271">
        <v>2987</v>
      </c>
      <c r="J77" s="40">
        <v>2389</v>
      </c>
      <c r="K77" s="237">
        <f t="shared" si="0"/>
        <v>2986.25</v>
      </c>
      <c r="L77" s="236">
        <f t="shared" si="1"/>
        <v>2987</v>
      </c>
      <c r="M77" s="25">
        <f t="shared" si="2"/>
        <v>2837.65</v>
      </c>
      <c r="N77" s="25">
        <f t="shared" si="3"/>
        <v>2838</v>
      </c>
    </row>
    <row r="78" spans="1:14" s="25" customFormat="1" ht="12.75" x14ac:dyDescent="0.25">
      <c r="A78" s="117">
        <v>3</v>
      </c>
      <c r="B78" s="125" t="s">
        <v>70</v>
      </c>
      <c r="C78" s="170" t="s">
        <v>773</v>
      </c>
      <c r="D78" s="117" t="s">
        <v>7</v>
      </c>
      <c r="E78" s="121" t="s">
        <v>71</v>
      </c>
      <c r="F78" s="40">
        <v>2592</v>
      </c>
      <c r="G78" s="131">
        <v>6</v>
      </c>
      <c r="H78" s="123">
        <v>2</v>
      </c>
      <c r="I78" s="271">
        <v>2728</v>
      </c>
      <c r="J78" s="40">
        <v>2182</v>
      </c>
      <c r="K78" s="237">
        <f t="shared" ref="K78:K142" si="4">J78*125/100</f>
        <v>2727.5</v>
      </c>
      <c r="L78" s="236">
        <f t="shared" ref="L78:L142" si="5">ROUNDUP(K78,0)</f>
        <v>2728</v>
      </c>
      <c r="M78" s="25">
        <f t="shared" ref="M78:M142" si="6">(I78*95)/100</f>
        <v>2591.6</v>
      </c>
      <c r="N78" s="25">
        <f t="shared" si="3"/>
        <v>2592</v>
      </c>
    </row>
    <row r="79" spans="1:14" s="25" customFormat="1" ht="12.75" x14ac:dyDescent="0.25">
      <c r="A79" s="117">
        <v>4</v>
      </c>
      <c r="B79" s="118" t="s">
        <v>404</v>
      </c>
      <c r="C79" s="170" t="s">
        <v>774</v>
      </c>
      <c r="D79" s="117" t="s">
        <v>7</v>
      </c>
      <c r="E79" s="121" t="s">
        <v>386</v>
      </c>
      <c r="F79" s="40">
        <v>2592</v>
      </c>
      <c r="G79" s="131">
        <v>6</v>
      </c>
      <c r="H79" s="123">
        <v>2</v>
      </c>
      <c r="I79" s="271">
        <v>2728</v>
      </c>
      <c r="J79" s="40">
        <v>2182</v>
      </c>
      <c r="K79" s="237">
        <f t="shared" si="4"/>
        <v>2727.5</v>
      </c>
      <c r="L79" s="236">
        <f t="shared" si="5"/>
        <v>2728</v>
      </c>
      <c r="M79" s="25">
        <f t="shared" si="6"/>
        <v>2591.6</v>
      </c>
      <c r="N79" s="25">
        <f t="shared" ref="N79:N143" si="7">ROUNDUP(M79,0.5)</f>
        <v>2592</v>
      </c>
    </row>
    <row r="80" spans="1:14" s="25" customFormat="1" ht="12.75" x14ac:dyDescent="0.25">
      <c r="A80" s="117">
        <v>5</v>
      </c>
      <c r="B80" s="118" t="s">
        <v>72</v>
      </c>
      <c r="C80" s="170" t="s">
        <v>775</v>
      </c>
      <c r="D80" s="117" t="s">
        <v>7</v>
      </c>
      <c r="E80" s="121" t="s">
        <v>73</v>
      </c>
      <c r="F80" s="40">
        <v>2838</v>
      </c>
      <c r="G80" s="131">
        <v>4</v>
      </c>
      <c r="H80" s="123">
        <v>2</v>
      </c>
      <c r="I80" s="271">
        <v>2987</v>
      </c>
      <c r="J80" s="40">
        <v>2389</v>
      </c>
      <c r="K80" s="237">
        <f t="shared" si="4"/>
        <v>2986.25</v>
      </c>
      <c r="L80" s="236">
        <f t="shared" si="5"/>
        <v>2987</v>
      </c>
      <c r="M80" s="25">
        <f t="shared" si="6"/>
        <v>2837.65</v>
      </c>
      <c r="N80" s="25">
        <f t="shared" si="7"/>
        <v>2838</v>
      </c>
    </row>
    <row r="81" spans="1:15" s="25" customFormat="1" ht="12.75" x14ac:dyDescent="0.25">
      <c r="A81" s="117">
        <v>6</v>
      </c>
      <c r="B81" s="118" t="s">
        <v>74</v>
      </c>
      <c r="C81" s="170" t="s">
        <v>776</v>
      </c>
      <c r="D81" s="117" t="s">
        <v>7</v>
      </c>
      <c r="E81" s="132" t="s">
        <v>394</v>
      </c>
      <c r="F81" s="40">
        <v>2783</v>
      </c>
      <c r="G81" s="133">
        <v>6</v>
      </c>
      <c r="H81" s="123">
        <v>2</v>
      </c>
      <c r="I81" s="271">
        <v>2929</v>
      </c>
      <c r="J81" s="40">
        <v>2343</v>
      </c>
      <c r="K81" s="237">
        <f t="shared" si="4"/>
        <v>2928.75</v>
      </c>
      <c r="L81" s="236">
        <f t="shared" si="5"/>
        <v>2929</v>
      </c>
      <c r="M81" s="25">
        <f t="shared" si="6"/>
        <v>2782.55</v>
      </c>
      <c r="N81" s="25">
        <f t="shared" si="7"/>
        <v>2783</v>
      </c>
    </row>
    <row r="82" spans="1:15" s="25" customFormat="1" ht="12.75" x14ac:dyDescent="0.25">
      <c r="A82" s="117">
        <v>7</v>
      </c>
      <c r="B82" s="118" t="s">
        <v>536</v>
      </c>
      <c r="C82" s="170" t="s">
        <v>777</v>
      </c>
      <c r="D82" s="120" t="s">
        <v>5</v>
      </c>
      <c r="E82" s="132" t="s">
        <v>565</v>
      </c>
      <c r="F82" s="40">
        <v>3879</v>
      </c>
      <c r="G82" s="133">
        <v>1</v>
      </c>
      <c r="H82" s="123">
        <v>2</v>
      </c>
      <c r="I82" s="271">
        <v>4083</v>
      </c>
      <c r="J82" s="40">
        <v>3266</v>
      </c>
      <c r="K82" s="237">
        <f t="shared" si="4"/>
        <v>4082.5</v>
      </c>
      <c r="L82" s="236">
        <f t="shared" si="5"/>
        <v>4083</v>
      </c>
      <c r="M82" s="25">
        <f t="shared" si="6"/>
        <v>3878.85</v>
      </c>
      <c r="N82" s="25">
        <f t="shared" si="7"/>
        <v>3879</v>
      </c>
    </row>
    <row r="83" spans="1:15" s="25" customFormat="1" ht="12.75" x14ac:dyDescent="0.25">
      <c r="A83" s="117"/>
      <c r="B83" s="118"/>
      <c r="C83" s="170"/>
      <c r="D83" s="117"/>
      <c r="E83" s="121"/>
      <c r="F83" s="40"/>
      <c r="G83" s="122"/>
      <c r="H83" s="123"/>
      <c r="I83" s="271">
        <v>0</v>
      </c>
      <c r="J83" s="40">
        <v>0</v>
      </c>
      <c r="K83" s="237">
        <f t="shared" si="4"/>
        <v>0</v>
      </c>
      <c r="L83" s="236">
        <f t="shared" si="5"/>
        <v>0</v>
      </c>
      <c r="M83" s="25">
        <f t="shared" si="6"/>
        <v>0</v>
      </c>
      <c r="N83" s="25">
        <f t="shared" si="7"/>
        <v>0</v>
      </c>
    </row>
    <row r="84" spans="1:15" s="10" customFormat="1" ht="18" customHeight="1" x14ac:dyDescent="0.25">
      <c r="A84" s="109"/>
      <c r="B84" s="13"/>
      <c r="C84" s="183"/>
      <c r="D84" s="14"/>
      <c r="E84" s="39" t="s">
        <v>318</v>
      </c>
      <c r="F84" s="40"/>
      <c r="G84" s="79"/>
      <c r="H84" s="80"/>
      <c r="I84" s="271">
        <v>0</v>
      </c>
      <c r="J84" s="40">
        <v>0</v>
      </c>
      <c r="K84" s="237">
        <f t="shared" si="4"/>
        <v>0</v>
      </c>
      <c r="L84" s="236">
        <f t="shared" si="5"/>
        <v>0</v>
      </c>
      <c r="M84" s="25">
        <f t="shared" si="6"/>
        <v>0</v>
      </c>
      <c r="N84" s="25">
        <f t="shared" si="7"/>
        <v>0</v>
      </c>
    </row>
    <row r="85" spans="1:15" s="25" customFormat="1" ht="12.75" x14ac:dyDescent="0.25">
      <c r="A85" s="117">
        <v>8</v>
      </c>
      <c r="B85" s="118" t="s">
        <v>75</v>
      </c>
      <c r="C85" s="170" t="s">
        <v>778</v>
      </c>
      <c r="D85" s="117" t="s">
        <v>7</v>
      </c>
      <c r="E85" s="134" t="s">
        <v>76</v>
      </c>
      <c r="F85" s="40">
        <v>2701</v>
      </c>
      <c r="G85" s="135">
        <v>5</v>
      </c>
      <c r="H85" s="123">
        <v>2</v>
      </c>
      <c r="I85" s="271">
        <v>2843</v>
      </c>
      <c r="J85" s="40">
        <v>2274</v>
      </c>
      <c r="K85" s="237">
        <f t="shared" si="4"/>
        <v>2842.5</v>
      </c>
      <c r="L85" s="236">
        <f t="shared" si="5"/>
        <v>2843</v>
      </c>
      <c r="M85" s="25">
        <f t="shared" si="6"/>
        <v>2700.85</v>
      </c>
      <c r="N85" s="25">
        <f t="shared" si="7"/>
        <v>2701</v>
      </c>
    </row>
    <row r="86" spans="1:15" s="10" customFormat="1" ht="18" customHeight="1" x14ac:dyDescent="0.25">
      <c r="A86" s="109"/>
      <c r="B86" s="13"/>
      <c r="C86" s="183"/>
      <c r="D86" s="14"/>
      <c r="E86" s="39" t="s">
        <v>315</v>
      </c>
      <c r="F86" s="40"/>
      <c r="G86" s="79"/>
      <c r="H86" s="80"/>
      <c r="I86" s="271">
        <v>0</v>
      </c>
      <c r="J86" s="40">
        <v>0</v>
      </c>
      <c r="K86" s="237">
        <f t="shared" si="4"/>
        <v>0</v>
      </c>
      <c r="L86" s="236">
        <f t="shared" si="5"/>
        <v>0</v>
      </c>
      <c r="M86" s="25">
        <f t="shared" si="6"/>
        <v>0</v>
      </c>
      <c r="N86" s="25">
        <f t="shared" si="7"/>
        <v>0</v>
      </c>
    </row>
    <row r="87" spans="1:15" s="25" customFormat="1" ht="12.75" x14ac:dyDescent="0.25">
      <c r="A87" s="117">
        <v>9</v>
      </c>
      <c r="B87" s="118" t="s">
        <v>77</v>
      </c>
      <c r="C87" s="170" t="s">
        <v>779</v>
      </c>
      <c r="D87" s="117" t="s">
        <v>7</v>
      </c>
      <c r="E87" s="126" t="s">
        <v>395</v>
      </c>
      <c r="F87" s="40">
        <v>2701</v>
      </c>
      <c r="G87" s="130">
        <v>6</v>
      </c>
      <c r="H87" s="123">
        <v>2</v>
      </c>
      <c r="I87" s="271">
        <v>2843</v>
      </c>
      <c r="J87" s="40">
        <v>2274</v>
      </c>
      <c r="K87" s="237">
        <f t="shared" si="4"/>
        <v>2842.5</v>
      </c>
      <c r="L87" s="236">
        <f t="shared" si="5"/>
        <v>2843</v>
      </c>
      <c r="M87" s="25">
        <f t="shared" si="6"/>
        <v>2700.85</v>
      </c>
      <c r="N87" s="25">
        <f t="shared" si="7"/>
        <v>2701</v>
      </c>
    </row>
    <row r="88" spans="1:15" s="25" customFormat="1" ht="12.75" x14ac:dyDescent="0.25">
      <c r="A88" s="117">
        <v>10</v>
      </c>
      <c r="B88" s="118" t="s">
        <v>78</v>
      </c>
      <c r="C88" s="170" t="s">
        <v>780</v>
      </c>
      <c r="D88" s="117" t="s">
        <v>7</v>
      </c>
      <c r="E88" s="121" t="s">
        <v>396</v>
      </c>
      <c r="F88" s="40">
        <v>2701</v>
      </c>
      <c r="G88" s="131">
        <v>6</v>
      </c>
      <c r="H88" s="123">
        <v>2</v>
      </c>
      <c r="I88" s="271">
        <v>2843</v>
      </c>
      <c r="J88" s="40">
        <v>2274</v>
      </c>
      <c r="K88" s="237">
        <f t="shared" si="4"/>
        <v>2842.5</v>
      </c>
      <c r="L88" s="236">
        <f t="shared" si="5"/>
        <v>2843</v>
      </c>
      <c r="M88" s="25">
        <f t="shared" si="6"/>
        <v>2700.85</v>
      </c>
      <c r="N88" s="25">
        <f t="shared" si="7"/>
        <v>2701</v>
      </c>
    </row>
    <row r="89" spans="1:15" s="25" customFormat="1" ht="12.75" x14ac:dyDescent="0.25">
      <c r="A89" s="117">
        <v>11</v>
      </c>
      <c r="B89" s="118" t="s">
        <v>79</v>
      </c>
      <c r="C89" s="170" t="s">
        <v>781</v>
      </c>
      <c r="D89" s="117" t="s">
        <v>7</v>
      </c>
      <c r="E89" s="121" t="s">
        <v>80</v>
      </c>
      <c r="F89" s="40">
        <v>2701</v>
      </c>
      <c r="G89" s="131">
        <v>6</v>
      </c>
      <c r="H89" s="123">
        <v>2</v>
      </c>
      <c r="I89" s="271">
        <v>2843</v>
      </c>
      <c r="J89" s="40">
        <v>2274</v>
      </c>
      <c r="K89" s="237">
        <f t="shared" si="4"/>
        <v>2842.5</v>
      </c>
      <c r="L89" s="236">
        <f t="shared" si="5"/>
        <v>2843</v>
      </c>
      <c r="M89" s="25">
        <f t="shared" si="6"/>
        <v>2700.85</v>
      </c>
      <c r="N89" s="25">
        <f t="shared" si="7"/>
        <v>2701</v>
      </c>
    </row>
    <row r="90" spans="1:15" s="25" customFormat="1" ht="12.75" x14ac:dyDescent="0.25">
      <c r="A90" s="117">
        <v>12</v>
      </c>
      <c r="B90" s="118" t="s">
        <v>325</v>
      </c>
      <c r="C90" s="170" t="s">
        <v>782</v>
      </c>
      <c r="D90" s="117" t="s">
        <v>7</v>
      </c>
      <c r="E90" s="121" t="s">
        <v>81</v>
      </c>
      <c r="F90" s="40">
        <v>2701</v>
      </c>
      <c r="G90" s="131">
        <v>6</v>
      </c>
      <c r="H90" s="123">
        <v>2</v>
      </c>
      <c r="I90" s="271">
        <v>2843</v>
      </c>
      <c r="J90" s="40">
        <v>2274</v>
      </c>
      <c r="K90" s="237">
        <f t="shared" si="4"/>
        <v>2842.5</v>
      </c>
      <c r="L90" s="236">
        <f t="shared" si="5"/>
        <v>2843</v>
      </c>
      <c r="M90" s="25">
        <f t="shared" si="6"/>
        <v>2700.85</v>
      </c>
      <c r="N90" s="25">
        <f t="shared" si="7"/>
        <v>2701</v>
      </c>
    </row>
    <row r="91" spans="1:15" s="25" customFormat="1" ht="12.75" x14ac:dyDescent="0.25">
      <c r="A91" s="117">
        <v>13</v>
      </c>
      <c r="B91" s="118" t="s">
        <v>324</v>
      </c>
      <c r="C91" s="170" t="s">
        <v>783</v>
      </c>
      <c r="D91" s="117" t="s">
        <v>7</v>
      </c>
      <c r="E91" s="121" t="s">
        <v>82</v>
      </c>
      <c r="F91" s="40">
        <v>2701</v>
      </c>
      <c r="G91" s="131">
        <v>12</v>
      </c>
      <c r="H91" s="123">
        <v>2</v>
      </c>
      <c r="I91" s="271">
        <v>2843</v>
      </c>
      <c r="J91" s="40">
        <v>2274</v>
      </c>
      <c r="K91" s="237">
        <f t="shared" si="4"/>
        <v>2842.5</v>
      </c>
      <c r="L91" s="236">
        <f t="shared" si="5"/>
        <v>2843</v>
      </c>
      <c r="M91" s="25">
        <f t="shared" si="6"/>
        <v>2700.85</v>
      </c>
      <c r="N91" s="25">
        <f t="shared" si="7"/>
        <v>2701</v>
      </c>
    </row>
    <row r="92" spans="1:15" s="25" customFormat="1" ht="12.75" x14ac:dyDescent="0.25">
      <c r="A92" s="117">
        <v>14</v>
      </c>
      <c r="B92" s="118" t="s">
        <v>83</v>
      </c>
      <c r="C92" s="170" t="s">
        <v>784</v>
      </c>
      <c r="D92" s="117" t="s">
        <v>7</v>
      </c>
      <c r="E92" s="121" t="s">
        <v>84</v>
      </c>
      <c r="F92" s="40">
        <v>2783</v>
      </c>
      <c r="G92" s="131">
        <v>5</v>
      </c>
      <c r="H92" s="123">
        <v>2</v>
      </c>
      <c r="I92" s="271">
        <v>2929</v>
      </c>
      <c r="J92" s="40">
        <v>2343</v>
      </c>
      <c r="K92" s="237">
        <f t="shared" si="4"/>
        <v>2928.75</v>
      </c>
      <c r="L92" s="236">
        <f t="shared" si="5"/>
        <v>2929</v>
      </c>
      <c r="M92" s="25">
        <f t="shared" si="6"/>
        <v>2782.55</v>
      </c>
      <c r="N92" s="25">
        <f t="shared" si="7"/>
        <v>2783</v>
      </c>
    </row>
    <row r="93" spans="1:15" s="25" customFormat="1" ht="12.75" x14ac:dyDescent="0.25">
      <c r="A93" s="117">
        <v>15</v>
      </c>
      <c r="B93" s="118" t="s">
        <v>85</v>
      </c>
      <c r="C93" s="170" t="s">
        <v>785</v>
      </c>
      <c r="D93" s="117" t="s">
        <v>7</v>
      </c>
      <c r="E93" s="121" t="s">
        <v>84</v>
      </c>
      <c r="F93" s="40">
        <v>2783</v>
      </c>
      <c r="G93" s="131">
        <v>5</v>
      </c>
      <c r="H93" s="123">
        <v>2</v>
      </c>
      <c r="I93" s="271">
        <v>2929</v>
      </c>
      <c r="J93" s="40">
        <v>2343</v>
      </c>
      <c r="K93" s="237">
        <f t="shared" si="4"/>
        <v>2928.75</v>
      </c>
      <c r="L93" s="236">
        <f t="shared" si="5"/>
        <v>2929</v>
      </c>
      <c r="M93" s="25">
        <f t="shared" si="6"/>
        <v>2782.55</v>
      </c>
      <c r="N93" s="25">
        <f t="shared" si="7"/>
        <v>2783</v>
      </c>
    </row>
    <row r="94" spans="1:15" s="25" customFormat="1" ht="12.75" x14ac:dyDescent="0.25">
      <c r="A94" s="139">
        <v>16</v>
      </c>
      <c r="B94" s="149" t="s">
        <v>521</v>
      </c>
      <c r="C94" s="188" t="s">
        <v>786</v>
      </c>
      <c r="D94" s="139" t="s">
        <v>7</v>
      </c>
      <c r="E94" s="132" t="s">
        <v>410</v>
      </c>
      <c r="F94" s="40">
        <v>2783</v>
      </c>
      <c r="G94" s="133">
        <v>5</v>
      </c>
      <c r="H94" s="164">
        <v>2</v>
      </c>
      <c r="I94" s="271">
        <v>2929</v>
      </c>
      <c r="J94" s="40">
        <v>2343</v>
      </c>
      <c r="K94" s="237">
        <f t="shared" si="4"/>
        <v>2928.75</v>
      </c>
      <c r="L94" s="236">
        <f t="shared" si="5"/>
        <v>2929</v>
      </c>
      <c r="M94" s="25">
        <f t="shared" si="6"/>
        <v>2782.55</v>
      </c>
      <c r="N94" s="25">
        <f t="shared" si="7"/>
        <v>2783</v>
      </c>
    </row>
    <row r="95" spans="1:15" s="25" customFormat="1" ht="12.75" x14ac:dyDescent="0.25">
      <c r="A95" s="118">
        <v>17</v>
      </c>
      <c r="B95" s="118" t="s">
        <v>968</v>
      </c>
      <c r="C95" s="170" t="s">
        <v>966</v>
      </c>
      <c r="D95" s="117" t="s">
        <v>965</v>
      </c>
      <c r="E95" s="121" t="s">
        <v>969</v>
      </c>
      <c r="F95" s="40">
        <v>4000</v>
      </c>
      <c r="G95" s="118"/>
      <c r="H95" s="118"/>
      <c r="I95" s="271">
        <v>4635</v>
      </c>
      <c r="J95" s="40">
        <v>3708</v>
      </c>
      <c r="K95" s="237">
        <f t="shared" si="4"/>
        <v>4635</v>
      </c>
      <c r="L95" s="236">
        <f t="shared" si="5"/>
        <v>4635</v>
      </c>
      <c r="M95" s="25">
        <f t="shared" si="6"/>
        <v>4403.25</v>
      </c>
      <c r="N95" s="25">
        <v>4000</v>
      </c>
      <c r="O95" s="272"/>
    </row>
    <row r="96" spans="1:15" s="4" customFormat="1" ht="18" customHeight="1" x14ac:dyDescent="0.25">
      <c r="A96" s="108"/>
      <c r="B96" s="38"/>
      <c r="C96" s="192"/>
      <c r="D96" s="220"/>
      <c r="E96" s="221" t="s">
        <v>417</v>
      </c>
      <c r="F96" s="40"/>
      <c r="G96" s="222"/>
      <c r="H96" s="222"/>
      <c r="I96" s="271">
        <v>0</v>
      </c>
      <c r="J96" s="40">
        <v>0</v>
      </c>
      <c r="K96" s="237">
        <f t="shared" si="4"/>
        <v>0</v>
      </c>
      <c r="L96" s="236">
        <f t="shared" si="5"/>
        <v>0</v>
      </c>
      <c r="M96" s="25">
        <f t="shared" si="6"/>
        <v>0</v>
      </c>
      <c r="N96" s="25">
        <f t="shared" si="7"/>
        <v>0</v>
      </c>
    </row>
    <row r="97" spans="1:15" s="25" customFormat="1" ht="25.5" x14ac:dyDescent="0.2">
      <c r="A97" s="128">
        <v>18</v>
      </c>
      <c r="B97" s="129" t="s">
        <v>522</v>
      </c>
      <c r="C97" s="231">
        <v>121140</v>
      </c>
      <c r="D97" s="120"/>
      <c r="E97" s="124" t="s">
        <v>673</v>
      </c>
      <c r="F97" s="40">
        <v>8071</v>
      </c>
      <c r="G97" s="122"/>
      <c r="H97" s="123"/>
      <c r="I97" s="271">
        <v>8495</v>
      </c>
      <c r="J97" s="40">
        <v>6796</v>
      </c>
      <c r="K97" s="237">
        <f t="shared" si="4"/>
        <v>8495</v>
      </c>
      <c r="L97" s="236">
        <f t="shared" si="5"/>
        <v>8495</v>
      </c>
      <c r="M97" s="25">
        <f t="shared" si="6"/>
        <v>8070.25</v>
      </c>
      <c r="N97" s="25">
        <f t="shared" si="7"/>
        <v>8071</v>
      </c>
    </row>
    <row r="98" spans="1:15" s="25" customFormat="1" ht="25.5" x14ac:dyDescent="0.25">
      <c r="A98" s="128">
        <v>19</v>
      </c>
      <c r="B98" s="129" t="s">
        <v>523</v>
      </c>
      <c r="C98" s="170" t="s">
        <v>988</v>
      </c>
      <c r="D98" s="120"/>
      <c r="E98" s="124" t="s">
        <v>434</v>
      </c>
      <c r="F98" s="40">
        <v>8071</v>
      </c>
      <c r="G98" s="122"/>
      <c r="H98" s="123"/>
      <c r="I98" s="271">
        <v>8495</v>
      </c>
      <c r="J98" s="40">
        <v>6796</v>
      </c>
      <c r="K98" s="237">
        <f t="shared" si="4"/>
        <v>8495</v>
      </c>
      <c r="L98" s="236">
        <f t="shared" si="5"/>
        <v>8495</v>
      </c>
      <c r="M98" s="25">
        <f t="shared" si="6"/>
        <v>8070.25</v>
      </c>
      <c r="N98" s="25">
        <f t="shared" si="7"/>
        <v>8071</v>
      </c>
    </row>
    <row r="99" spans="1:15" s="10" customFormat="1" ht="18" customHeight="1" x14ac:dyDescent="0.25">
      <c r="A99" s="109"/>
      <c r="B99" s="53"/>
      <c r="C99" s="186"/>
      <c r="D99" s="54"/>
      <c r="E99" s="52" t="s">
        <v>316</v>
      </c>
      <c r="F99" s="40"/>
      <c r="G99" s="79"/>
      <c r="H99" s="90"/>
      <c r="I99" s="271">
        <v>0</v>
      </c>
      <c r="J99" s="40">
        <v>0</v>
      </c>
      <c r="K99" s="237">
        <f t="shared" si="4"/>
        <v>0</v>
      </c>
      <c r="L99" s="236">
        <f t="shared" si="5"/>
        <v>0</v>
      </c>
      <c r="M99" s="25">
        <f t="shared" si="6"/>
        <v>0</v>
      </c>
      <c r="N99" s="25">
        <f t="shared" si="7"/>
        <v>0</v>
      </c>
    </row>
    <row r="100" spans="1:15" s="25" customFormat="1" ht="12.75" x14ac:dyDescent="0.25">
      <c r="A100" s="117">
        <v>19</v>
      </c>
      <c r="B100" s="125" t="s">
        <v>86</v>
      </c>
      <c r="C100" s="170" t="s">
        <v>787</v>
      </c>
      <c r="D100" s="117" t="s">
        <v>7</v>
      </c>
      <c r="E100" s="126" t="s">
        <v>87</v>
      </c>
      <c r="F100" s="40">
        <v>3926</v>
      </c>
      <c r="G100" s="127">
        <v>2</v>
      </c>
      <c r="H100" s="123">
        <v>2</v>
      </c>
      <c r="I100" s="271">
        <v>4132</v>
      </c>
      <c r="J100" s="40">
        <v>3305</v>
      </c>
      <c r="K100" s="237">
        <f t="shared" si="4"/>
        <v>4131.25</v>
      </c>
      <c r="L100" s="236">
        <f t="shared" si="5"/>
        <v>4132</v>
      </c>
      <c r="M100" s="25">
        <f t="shared" si="6"/>
        <v>3925.4</v>
      </c>
      <c r="N100" s="25">
        <f t="shared" si="7"/>
        <v>3926</v>
      </c>
    </row>
    <row r="101" spans="1:15" s="25" customFormat="1" ht="25.5" x14ac:dyDescent="0.25">
      <c r="A101" s="117">
        <v>20</v>
      </c>
      <c r="B101" s="118" t="s">
        <v>88</v>
      </c>
      <c r="C101" s="170" t="s">
        <v>788</v>
      </c>
      <c r="D101" s="117" t="s">
        <v>89</v>
      </c>
      <c r="E101" s="121" t="s">
        <v>90</v>
      </c>
      <c r="F101" s="40">
        <v>3926</v>
      </c>
      <c r="G101" s="122">
        <v>2</v>
      </c>
      <c r="H101" s="123">
        <v>2</v>
      </c>
      <c r="I101" s="271">
        <v>4132</v>
      </c>
      <c r="J101" s="40">
        <v>3305</v>
      </c>
      <c r="K101" s="237">
        <f t="shared" si="4"/>
        <v>4131.25</v>
      </c>
      <c r="L101" s="236">
        <f t="shared" si="5"/>
        <v>4132</v>
      </c>
      <c r="M101" s="25">
        <f t="shared" si="6"/>
        <v>3925.4</v>
      </c>
      <c r="N101" s="25">
        <f t="shared" si="7"/>
        <v>3926</v>
      </c>
    </row>
    <row r="102" spans="1:15" s="25" customFormat="1" ht="12.75" x14ac:dyDescent="0.25">
      <c r="A102" s="117">
        <v>21</v>
      </c>
      <c r="B102" s="118" t="s">
        <v>959</v>
      </c>
      <c r="C102" s="170" t="s">
        <v>960</v>
      </c>
      <c r="D102" s="117" t="s">
        <v>5</v>
      </c>
      <c r="E102" s="121" t="s">
        <v>961</v>
      </c>
      <c r="F102" s="40">
        <v>3500</v>
      </c>
      <c r="G102" s="122"/>
      <c r="H102" s="123"/>
      <c r="I102" s="271">
        <v>3894</v>
      </c>
      <c r="J102" s="40">
        <v>3115</v>
      </c>
      <c r="K102" s="237">
        <f t="shared" si="4"/>
        <v>3893.75</v>
      </c>
      <c r="L102" s="236">
        <f t="shared" si="5"/>
        <v>3894</v>
      </c>
      <c r="M102" s="25">
        <f t="shared" si="6"/>
        <v>3699.3</v>
      </c>
      <c r="N102" s="25">
        <v>3500</v>
      </c>
      <c r="O102" s="272"/>
    </row>
    <row r="103" spans="1:15" s="25" customFormat="1" ht="12.75" x14ac:dyDescent="0.25">
      <c r="A103" s="117">
        <v>22</v>
      </c>
      <c r="B103" s="118" t="s">
        <v>91</v>
      </c>
      <c r="C103" s="170">
        <v>1090040</v>
      </c>
      <c r="D103" s="117"/>
      <c r="E103" s="121" t="s">
        <v>92</v>
      </c>
      <c r="F103" s="40">
        <v>316</v>
      </c>
      <c r="G103" s="122">
        <v>100</v>
      </c>
      <c r="H103" s="123">
        <v>0</v>
      </c>
      <c r="I103" s="271">
        <v>332</v>
      </c>
      <c r="J103" s="40">
        <v>265</v>
      </c>
      <c r="K103" s="237">
        <f t="shared" si="4"/>
        <v>331.25</v>
      </c>
      <c r="L103" s="236">
        <f t="shared" si="5"/>
        <v>332</v>
      </c>
      <c r="M103" s="25">
        <f t="shared" si="6"/>
        <v>315.39999999999998</v>
      </c>
      <c r="N103" s="25">
        <f t="shared" si="7"/>
        <v>316</v>
      </c>
    </row>
    <row r="104" spans="1:15" s="25" customFormat="1" ht="18" customHeight="1" x14ac:dyDescent="0.25">
      <c r="A104" s="52"/>
      <c r="B104" s="53"/>
      <c r="C104" s="186"/>
      <c r="D104" s="54"/>
      <c r="E104" s="81"/>
      <c r="F104" s="40"/>
      <c r="G104" s="95"/>
      <c r="H104" s="83"/>
      <c r="I104" s="271">
        <v>0</v>
      </c>
      <c r="J104" s="40">
        <v>0</v>
      </c>
      <c r="K104" s="237">
        <f t="shared" si="4"/>
        <v>0</v>
      </c>
      <c r="L104" s="236">
        <f t="shared" si="5"/>
        <v>0</v>
      </c>
      <c r="M104" s="25">
        <f t="shared" si="6"/>
        <v>0</v>
      </c>
      <c r="N104" s="25">
        <f t="shared" si="7"/>
        <v>0</v>
      </c>
    </row>
    <row r="105" spans="1:15" s="25" customFormat="1" ht="12.75" x14ac:dyDescent="0.25">
      <c r="A105" s="117">
        <v>23</v>
      </c>
      <c r="B105" s="118" t="s">
        <v>683</v>
      </c>
      <c r="C105" s="170">
        <v>5050060</v>
      </c>
      <c r="D105" s="120" t="s">
        <v>5</v>
      </c>
      <c r="E105" s="121" t="s">
        <v>686</v>
      </c>
      <c r="F105" s="40">
        <v>3743</v>
      </c>
      <c r="G105" s="122"/>
      <c r="H105" s="123"/>
      <c r="I105" s="271">
        <v>3940</v>
      </c>
      <c r="J105" s="40">
        <v>3152</v>
      </c>
      <c r="K105" s="237">
        <f t="shared" si="4"/>
        <v>3940</v>
      </c>
      <c r="L105" s="236">
        <f t="shared" si="5"/>
        <v>3940</v>
      </c>
      <c r="M105" s="25">
        <f t="shared" si="6"/>
        <v>3743</v>
      </c>
      <c r="N105" s="25">
        <f t="shared" si="7"/>
        <v>3743</v>
      </c>
    </row>
    <row r="106" spans="1:15" s="25" customFormat="1" ht="25.5" x14ac:dyDescent="0.25">
      <c r="A106" s="117">
        <v>24</v>
      </c>
      <c r="B106" s="118" t="s">
        <v>687</v>
      </c>
      <c r="C106" s="170" t="s">
        <v>789</v>
      </c>
      <c r="D106" s="120" t="s">
        <v>5</v>
      </c>
      <c r="E106" s="124" t="s">
        <v>970</v>
      </c>
      <c r="F106" s="40">
        <v>3879</v>
      </c>
      <c r="G106" s="122"/>
      <c r="H106" s="123"/>
      <c r="I106" s="271">
        <v>4083</v>
      </c>
      <c r="J106" s="40">
        <v>3266</v>
      </c>
      <c r="K106" s="237">
        <f t="shared" si="4"/>
        <v>4082.5</v>
      </c>
      <c r="L106" s="236">
        <f t="shared" si="5"/>
        <v>4083</v>
      </c>
      <c r="M106" s="25">
        <f t="shared" si="6"/>
        <v>3878.85</v>
      </c>
      <c r="N106" s="25">
        <f t="shared" si="7"/>
        <v>3879</v>
      </c>
    </row>
    <row r="107" spans="1:15" s="3" customFormat="1" ht="115.5" x14ac:dyDescent="0.25">
      <c r="B107" s="70"/>
      <c r="C107" s="187"/>
      <c r="D107" s="70"/>
      <c r="E107" s="116" t="s">
        <v>326</v>
      </c>
      <c r="F107" s="40"/>
      <c r="G107" s="70"/>
      <c r="H107" s="71"/>
      <c r="I107" s="271">
        <v>0</v>
      </c>
      <c r="J107" s="40">
        <v>0</v>
      </c>
      <c r="K107" s="237">
        <f t="shared" si="4"/>
        <v>0</v>
      </c>
      <c r="L107" s="236">
        <f t="shared" si="5"/>
        <v>0</v>
      </c>
      <c r="M107" s="25">
        <f t="shared" si="6"/>
        <v>0</v>
      </c>
      <c r="N107" s="25">
        <f t="shared" si="7"/>
        <v>0</v>
      </c>
    </row>
    <row r="108" spans="1:15" s="4" customFormat="1" ht="18" customHeight="1" x14ac:dyDescent="0.25">
      <c r="A108" s="108"/>
      <c r="B108" s="56"/>
      <c r="C108" s="184"/>
      <c r="D108" s="56"/>
      <c r="E108" s="55" t="s">
        <v>93</v>
      </c>
      <c r="F108" s="40"/>
      <c r="G108" s="56"/>
      <c r="H108" s="59"/>
      <c r="I108" s="271">
        <v>0</v>
      </c>
      <c r="J108" s="40">
        <v>0</v>
      </c>
      <c r="K108" s="237">
        <f t="shared" si="4"/>
        <v>0</v>
      </c>
      <c r="L108" s="236">
        <f t="shared" si="5"/>
        <v>0</v>
      </c>
      <c r="M108" s="25">
        <f t="shared" si="6"/>
        <v>0</v>
      </c>
      <c r="N108" s="25">
        <f t="shared" si="7"/>
        <v>0</v>
      </c>
    </row>
    <row r="109" spans="1:15" s="25" customFormat="1" ht="12.75" x14ac:dyDescent="0.25">
      <c r="A109" s="117">
        <v>1</v>
      </c>
      <c r="B109" s="118" t="s">
        <v>94</v>
      </c>
      <c r="C109" s="170" t="s">
        <v>790</v>
      </c>
      <c r="D109" s="117" t="s">
        <v>27</v>
      </c>
      <c r="E109" s="124" t="s">
        <v>95</v>
      </c>
      <c r="F109" s="40">
        <v>21546</v>
      </c>
      <c r="G109" s="123">
        <v>1</v>
      </c>
      <c r="H109" s="123">
        <v>25</v>
      </c>
      <c r="I109" s="271">
        <v>22679</v>
      </c>
      <c r="J109" s="40">
        <v>18143</v>
      </c>
      <c r="K109" s="237">
        <f t="shared" si="4"/>
        <v>22678.75</v>
      </c>
      <c r="L109" s="236">
        <f t="shared" si="5"/>
        <v>22679</v>
      </c>
      <c r="M109" s="25">
        <f t="shared" si="6"/>
        <v>21545.05</v>
      </c>
      <c r="N109" s="25">
        <f t="shared" si="7"/>
        <v>21546</v>
      </c>
    </row>
    <row r="110" spans="1:15" s="25" customFormat="1" ht="12.75" x14ac:dyDescent="0.25">
      <c r="A110" s="117">
        <v>2</v>
      </c>
      <c r="B110" s="118" t="s">
        <v>96</v>
      </c>
      <c r="C110" s="170" t="s">
        <v>791</v>
      </c>
      <c r="D110" s="117" t="s">
        <v>27</v>
      </c>
      <c r="E110" s="124" t="s">
        <v>97</v>
      </c>
      <c r="F110" s="40">
        <v>21744</v>
      </c>
      <c r="G110" s="123">
        <v>1</v>
      </c>
      <c r="H110" s="123">
        <v>20</v>
      </c>
      <c r="I110" s="271">
        <v>22888</v>
      </c>
      <c r="J110" s="40">
        <v>18310</v>
      </c>
      <c r="K110" s="237">
        <f t="shared" si="4"/>
        <v>22887.5</v>
      </c>
      <c r="L110" s="236">
        <f t="shared" si="5"/>
        <v>22888</v>
      </c>
      <c r="M110" s="25">
        <f t="shared" si="6"/>
        <v>21743.599999999999</v>
      </c>
      <c r="N110" s="25">
        <f t="shared" si="7"/>
        <v>21744</v>
      </c>
    </row>
    <row r="111" spans="1:15" s="25" customFormat="1" ht="12.75" x14ac:dyDescent="0.25">
      <c r="A111" s="117">
        <v>3</v>
      </c>
      <c r="B111" s="118" t="s">
        <v>98</v>
      </c>
      <c r="C111" s="170" t="s">
        <v>792</v>
      </c>
      <c r="D111" s="117" t="s">
        <v>7</v>
      </c>
      <c r="E111" s="124" t="s">
        <v>99</v>
      </c>
      <c r="F111" s="40">
        <v>17349</v>
      </c>
      <c r="G111" s="123">
        <v>1</v>
      </c>
      <c r="H111" s="123">
        <v>14</v>
      </c>
      <c r="I111" s="271">
        <v>18262</v>
      </c>
      <c r="J111" s="40">
        <v>14609</v>
      </c>
      <c r="K111" s="237">
        <f t="shared" si="4"/>
        <v>18261.25</v>
      </c>
      <c r="L111" s="236">
        <f t="shared" si="5"/>
        <v>18262</v>
      </c>
      <c r="M111" s="25">
        <f t="shared" si="6"/>
        <v>17348.900000000001</v>
      </c>
      <c r="N111" s="25">
        <f t="shared" si="7"/>
        <v>17349</v>
      </c>
    </row>
    <row r="112" spans="1:15" s="25" customFormat="1" ht="25.5" x14ac:dyDescent="0.25">
      <c r="A112" s="266">
        <v>4</v>
      </c>
      <c r="B112" s="273" t="s">
        <v>1053</v>
      </c>
      <c r="C112" s="265" t="s">
        <v>1052</v>
      </c>
      <c r="D112" s="266"/>
      <c r="E112" s="277" t="s">
        <v>1054</v>
      </c>
      <c r="F112" s="268">
        <v>9200</v>
      </c>
      <c r="G112" s="270"/>
      <c r="H112" s="270"/>
      <c r="I112" s="274"/>
      <c r="J112" s="268"/>
      <c r="K112" s="275"/>
      <c r="L112" s="276"/>
      <c r="M112" s="272"/>
      <c r="N112" s="272">
        <v>9200</v>
      </c>
    </row>
    <row r="113" spans="1:14" s="25" customFormat="1" ht="12.75" x14ac:dyDescent="0.25">
      <c r="A113" s="117">
        <v>4</v>
      </c>
      <c r="B113" s="118" t="s">
        <v>674</v>
      </c>
      <c r="C113" s="170" t="s">
        <v>793</v>
      </c>
      <c r="D113" s="117" t="s">
        <v>7</v>
      </c>
      <c r="E113" s="124" t="s">
        <v>592</v>
      </c>
      <c r="F113" s="40">
        <v>21741</v>
      </c>
      <c r="G113" s="123">
        <v>1</v>
      </c>
      <c r="H113" s="123">
        <v>14</v>
      </c>
      <c r="I113" s="271">
        <v>22885</v>
      </c>
      <c r="J113" s="40">
        <v>18308</v>
      </c>
      <c r="K113" s="237">
        <f t="shared" si="4"/>
        <v>22885</v>
      </c>
      <c r="L113" s="236">
        <f t="shared" si="5"/>
        <v>22885</v>
      </c>
      <c r="M113" s="25">
        <f t="shared" si="6"/>
        <v>21740.75</v>
      </c>
      <c r="N113" s="25">
        <f t="shared" si="7"/>
        <v>21741</v>
      </c>
    </row>
    <row r="114" spans="1:14" s="25" customFormat="1" ht="12.75" x14ac:dyDescent="0.25">
      <c r="A114" s="117">
        <v>5</v>
      </c>
      <c r="B114" s="118" t="s">
        <v>100</v>
      </c>
      <c r="C114" s="170" t="s">
        <v>794</v>
      </c>
      <c r="D114" s="117" t="s">
        <v>7</v>
      </c>
      <c r="E114" s="124" t="s">
        <v>101</v>
      </c>
      <c r="F114" s="40">
        <v>16097</v>
      </c>
      <c r="G114" s="123">
        <v>1</v>
      </c>
      <c r="H114" s="123">
        <v>13</v>
      </c>
      <c r="I114" s="271">
        <v>16944</v>
      </c>
      <c r="J114" s="40">
        <v>13555</v>
      </c>
      <c r="K114" s="237">
        <f t="shared" si="4"/>
        <v>16943.75</v>
      </c>
      <c r="L114" s="236">
        <f t="shared" si="5"/>
        <v>16944</v>
      </c>
      <c r="M114" s="25">
        <f t="shared" si="6"/>
        <v>16096.8</v>
      </c>
      <c r="N114" s="25">
        <f t="shared" si="7"/>
        <v>16097</v>
      </c>
    </row>
    <row r="115" spans="1:14" s="25" customFormat="1" ht="25.5" x14ac:dyDescent="0.25">
      <c r="A115" s="117">
        <v>6</v>
      </c>
      <c r="B115" s="118" t="s">
        <v>102</v>
      </c>
      <c r="C115" s="170" t="s">
        <v>795</v>
      </c>
      <c r="D115" s="117" t="s">
        <v>7</v>
      </c>
      <c r="E115" s="124" t="s">
        <v>103</v>
      </c>
      <c r="F115" s="40">
        <v>16097</v>
      </c>
      <c r="G115" s="123">
        <v>1</v>
      </c>
      <c r="H115" s="123">
        <v>13</v>
      </c>
      <c r="I115" s="271">
        <v>16944</v>
      </c>
      <c r="J115" s="40">
        <v>13555</v>
      </c>
      <c r="K115" s="237">
        <f t="shared" si="4"/>
        <v>16943.75</v>
      </c>
      <c r="L115" s="236">
        <f t="shared" si="5"/>
        <v>16944</v>
      </c>
      <c r="M115" s="25">
        <f t="shared" si="6"/>
        <v>16096.8</v>
      </c>
      <c r="N115" s="25">
        <f t="shared" si="7"/>
        <v>16097</v>
      </c>
    </row>
    <row r="116" spans="1:14" s="25" customFormat="1" ht="21.75" x14ac:dyDescent="0.25">
      <c r="A116" s="25">
        <v>7</v>
      </c>
      <c r="B116" s="118" t="s">
        <v>104</v>
      </c>
      <c r="C116" s="170" t="s">
        <v>796</v>
      </c>
      <c r="D116" s="117" t="s">
        <v>7</v>
      </c>
      <c r="E116" s="124" t="s">
        <v>387</v>
      </c>
      <c r="F116" s="40">
        <v>16097</v>
      </c>
      <c r="G116" s="123">
        <v>1</v>
      </c>
      <c r="H116" s="123"/>
      <c r="I116" s="271">
        <v>16944</v>
      </c>
      <c r="J116" s="40">
        <v>13555</v>
      </c>
      <c r="K116" s="237">
        <f t="shared" si="4"/>
        <v>16943.75</v>
      </c>
      <c r="L116" s="236">
        <f t="shared" si="5"/>
        <v>16944</v>
      </c>
      <c r="M116" s="25">
        <f t="shared" si="6"/>
        <v>16096.8</v>
      </c>
      <c r="N116" s="25">
        <f t="shared" si="7"/>
        <v>16097</v>
      </c>
    </row>
    <row r="117" spans="1:14" s="4" customFormat="1" ht="18" customHeight="1" x14ac:dyDescent="0.25">
      <c r="A117" s="108"/>
      <c r="B117" s="56"/>
      <c r="C117" s="184"/>
      <c r="D117" s="56"/>
      <c r="E117" s="55" t="s">
        <v>105</v>
      </c>
      <c r="F117" s="40"/>
      <c r="G117" s="56"/>
      <c r="H117" s="59"/>
      <c r="I117" s="271">
        <v>0</v>
      </c>
      <c r="J117" s="40">
        <v>0</v>
      </c>
      <c r="K117" s="237">
        <f t="shared" si="4"/>
        <v>0</v>
      </c>
      <c r="L117" s="236">
        <f t="shared" si="5"/>
        <v>0</v>
      </c>
      <c r="M117" s="25">
        <f t="shared" si="6"/>
        <v>0</v>
      </c>
      <c r="N117" s="25">
        <f t="shared" si="7"/>
        <v>0</v>
      </c>
    </row>
    <row r="118" spans="1:14" s="25" customFormat="1" ht="12.75" x14ac:dyDescent="0.25">
      <c r="A118" s="117">
        <v>1</v>
      </c>
      <c r="B118" s="125" t="s">
        <v>424</v>
      </c>
      <c r="C118" s="170" t="s">
        <v>797</v>
      </c>
      <c r="D118" s="117" t="s">
        <v>107</v>
      </c>
      <c r="E118" s="121" t="s">
        <v>415</v>
      </c>
      <c r="F118" s="40">
        <v>36979</v>
      </c>
      <c r="G118" s="131">
        <v>1</v>
      </c>
      <c r="H118" s="123">
        <v>42</v>
      </c>
      <c r="I118" s="271">
        <v>38925</v>
      </c>
      <c r="J118" s="40">
        <v>31140</v>
      </c>
      <c r="K118" s="237">
        <f t="shared" si="4"/>
        <v>38925</v>
      </c>
      <c r="L118" s="236">
        <f t="shared" si="5"/>
        <v>38925</v>
      </c>
      <c r="M118" s="25">
        <f t="shared" si="6"/>
        <v>36978.75</v>
      </c>
      <c r="N118" s="25">
        <f t="shared" si="7"/>
        <v>36979</v>
      </c>
    </row>
    <row r="119" spans="1:14" s="25" customFormat="1" ht="12.75" x14ac:dyDescent="0.25">
      <c r="A119" s="117">
        <v>2</v>
      </c>
      <c r="B119" s="125" t="s">
        <v>106</v>
      </c>
      <c r="C119" s="170" t="s">
        <v>798</v>
      </c>
      <c r="D119" s="117" t="s">
        <v>107</v>
      </c>
      <c r="E119" s="132" t="s">
        <v>108</v>
      </c>
      <c r="F119" s="40">
        <v>36575</v>
      </c>
      <c r="G119" s="133">
        <v>1</v>
      </c>
      <c r="H119" s="123">
        <v>30</v>
      </c>
      <c r="I119" s="271">
        <v>38500</v>
      </c>
      <c r="J119" s="40">
        <v>30800</v>
      </c>
      <c r="K119" s="237">
        <f t="shared" si="4"/>
        <v>38500</v>
      </c>
      <c r="L119" s="236">
        <f t="shared" si="5"/>
        <v>38500</v>
      </c>
      <c r="M119" s="25">
        <f t="shared" si="6"/>
        <v>36575</v>
      </c>
      <c r="N119" s="25">
        <f t="shared" si="7"/>
        <v>36575</v>
      </c>
    </row>
    <row r="120" spans="1:14" s="10" customFormat="1" ht="18" customHeight="1" x14ac:dyDescent="0.25">
      <c r="A120" s="109"/>
      <c r="B120" s="53"/>
      <c r="C120" s="186"/>
      <c r="D120" s="54"/>
      <c r="E120" s="52" t="s">
        <v>319</v>
      </c>
      <c r="F120" s="40"/>
      <c r="G120" s="79"/>
      <c r="H120" s="80"/>
      <c r="I120" s="271">
        <v>0</v>
      </c>
      <c r="J120" s="40">
        <v>0</v>
      </c>
      <c r="K120" s="237">
        <f t="shared" si="4"/>
        <v>0</v>
      </c>
      <c r="L120" s="236">
        <f t="shared" si="5"/>
        <v>0</v>
      </c>
      <c r="M120" s="25">
        <f t="shared" si="6"/>
        <v>0</v>
      </c>
      <c r="N120" s="25">
        <f t="shared" si="7"/>
        <v>0</v>
      </c>
    </row>
    <row r="121" spans="1:14" s="25" customFormat="1" ht="12.75" x14ac:dyDescent="0.25">
      <c r="A121" s="117">
        <v>3</v>
      </c>
      <c r="B121" s="125" t="s">
        <v>109</v>
      </c>
      <c r="C121" s="170" t="s">
        <v>799</v>
      </c>
      <c r="D121" s="117" t="s">
        <v>107</v>
      </c>
      <c r="E121" s="126" t="s">
        <v>110</v>
      </c>
      <c r="F121" s="40">
        <v>32253</v>
      </c>
      <c r="G121" s="130">
        <v>1</v>
      </c>
      <c r="H121" s="123">
        <v>23</v>
      </c>
      <c r="I121" s="271">
        <v>33950</v>
      </c>
      <c r="J121" s="40">
        <v>27160</v>
      </c>
      <c r="K121" s="237">
        <f t="shared" si="4"/>
        <v>33950</v>
      </c>
      <c r="L121" s="236">
        <f t="shared" si="5"/>
        <v>33950</v>
      </c>
      <c r="M121" s="25">
        <f t="shared" si="6"/>
        <v>32252.5</v>
      </c>
      <c r="N121" s="25">
        <f t="shared" si="7"/>
        <v>32253</v>
      </c>
    </row>
    <row r="122" spans="1:14" s="25" customFormat="1" ht="12.75" x14ac:dyDescent="0.25">
      <c r="A122" s="117">
        <v>4</v>
      </c>
      <c r="B122" s="125" t="s">
        <v>111</v>
      </c>
      <c r="C122" s="170" t="s">
        <v>800</v>
      </c>
      <c r="D122" s="117" t="s">
        <v>107</v>
      </c>
      <c r="E122" s="132" t="s">
        <v>112</v>
      </c>
      <c r="F122" s="40">
        <v>34865</v>
      </c>
      <c r="G122" s="133">
        <v>1</v>
      </c>
      <c r="H122" s="123">
        <v>24</v>
      </c>
      <c r="I122" s="271">
        <v>36699</v>
      </c>
      <c r="J122" s="40">
        <v>29359</v>
      </c>
      <c r="K122" s="237">
        <f t="shared" si="4"/>
        <v>36698.75</v>
      </c>
      <c r="L122" s="236">
        <f t="shared" si="5"/>
        <v>36699</v>
      </c>
      <c r="M122" s="25">
        <f t="shared" si="6"/>
        <v>34864.050000000003</v>
      </c>
      <c r="N122" s="25">
        <f t="shared" si="7"/>
        <v>34865</v>
      </c>
    </row>
    <row r="123" spans="1:14" s="10" customFormat="1" ht="18" customHeight="1" x14ac:dyDescent="0.25">
      <c r="A123" s="109"/>
      <c r="B123" s="53"/>
      <c r="C123" s="186"/>
      <c r="D123" s="54"/>
      <c r="E123" s="52" t="s">
        <v>414</v>
      </c>
      <c r="F123" s="40"/>
      <c r="G123" s="79"/>
      <c r="H123" s="80"/>
      <c r="I123" s="271">
        <v>0</v>
      </c>
      <c r="J123" s="40">
        <v>0</v>
      </c>
      <c r="K123" s="237">
        <f t="shared" si="4"/>
        <v>0</v>
      </c>
      <c r="L123" s="236">
        <f t="shared" si="5"/>
        <v>0</v>
      </c>
      <c r="M123" s="25">
        <f t="shared" si="6"/>
        <v>0</v>
      </c>
      <c r="N123" s="25">
        <f t="shared" si="7"/>
        <v>0</v>
      </c>
    </row>
    <row r="124" spans="1:14" s="25" customFormat="1" ht="12.75" x14ac:dyDescent="0.25">
      <c r="A124" s="117">
        <v>5</v>
      </c>
      <c r="B124" s="125" t="s">
        <v>113</v>
      </c>
      <c r="C124" s="170" t="s">
        <v>801</v>
      </c>
      <c r="D124" s="117" t="s">
        <v>107</v>
      </c>
      <c r="E124" s="121" t="s">
        <v>114</v>
      </c>
      <c r="F124" s="40">
        <v>28728</v>
      </c>
      <c r="G124" s="131">
        <v>1</v>
      </c>
      <c r="H124" s="123">
        <v>22</v>
      </c>
      <c r="I124" s="271">
        <v>30239</v>
      </c>
      <c r="J124" s="40">
        <v>24191</v>
      </c>
      <c r="K124" s="237">
        <f t="shared" si="4"/>
        <v>30238.75</v>
      </c>
      <c r="L124" s="236">
        <f t="shared" si="5"/>
        <v>30239</v>
      </c>
      <c r="M124" s="25">
        <f t="shared" si="6"/>
        <v>28727.05</v>
      </c>
      <c r="N124" s="25">
        <f t="shared" si="7"/>
        <v>28728</v>
      </c>
    </row>
    <row r="125" spans="1:14" s="25" customFormat="1" ht="23.25" x14ac:dyDescent="0.25">
      <c r="A125" s="117">
        <v>6</v>
      </c>
      <c r="B125" s="125" t="s">
        <v>372</v>
      </c>
      <c r="C125" s="170" t="s">
        <v>802</v>
      </c>
      <c r="D125" s="117" t="s">
        <v>107</v>
      </c>
      <c r="E125" s="121" t="s">
        <v>329</v>
      </c>
      <c r="F125" s="40">
        <v>24228</v>
      </c>
      <c r="G125" s="131">
        <v>1</v>
      </c>
      <c r="H125" s="123"/>
      <c r="I125" s="271">
        <v>25503</v>
      </c>
      <c r="J125" s="40">
        <v>20402</v>
      </c>
      <c r="K125" s="237">
        <f t="shared" si="4"/>
        <v>25502.5</v>
      </c>
      <c r="L125" s="236">
        <f t="shared" si="5"/>
        <v>25503</v>
      </c>
      <c r="M125" s="25">
        <f t="shared" si="6"/>
        <v>24227.85</v>
      </c>
      <c r="N125" s="25">
        <f t="shared" si="7"/>
        <v>24228</v>
      </c>
    </row>
    <row r="126" spans="1:14" s="25" customFormat="1" ht="25.5" x14ac:dyDescent="0.25">
      <c r="A126" s="138">
        <v>7</v>
      </c>
      <c r="B126" s="118" t="s">
        <v>975</v>
      </c>
      <c r="C126" s="170" t="s">
        <v>803</v>
      </c>
      <c r="D126" s="117" t="s">
        <v>107</v>
      </c>
      <c r="E126" s="121" t="s">
        <v>634</v>
      </c>
      <c r="F126" s="40">
        <v>26869</v>
      </c>
      <c r="G126" s="140">
        <v>1</v>
      </c>
      <c r="H126" s="141">
        <v>19</v>
      </c>
      <c r="I126" s="271">
        <v>28283</v>
      </c>
      <c r="J126" s="40">
        <v>22626</v>
      </c>
      <c r="K126" s="237">
        <f t="shared" si="4"/>
        <v>28282.5</v>
      </c>
      <c r="L126" s="236">
        <f t="shared" si="5"/>
        <v>28283</v>
      </c>
      <c r="M126" s="25">
        <f t="shared" si="6"/>
        <v>26868.85</v>
      </c>
      <c r="N126" s="25">
        <f t="shared" si="7"/>
        <v>26869</v>
      </c>
    </row>
    <row r="127" spans="1:14" s="25" customFormat="1" ht="25.5" x14ac:dyDescent="0.25">
      <c r="A127" s="117">
        <v>8</v>
      </c>
      <c r="B127" s="118" t="s">
        <v>593</v>
      </c>
      <c r="C127" s="189" t="s">
        <v>804</v>
      </c>
      <c r="D127" s="138" t="s">
        <v>107</v>
      </c>
      <c r="E127" s="121" t="s">
        <v>511</v>
      </c>
      <c r="F127" s="40">
        <v>22285</v>
      </c>
      <c r="G127" s="122">
        <v>1</v>
      </c>
      <c r="H127" s="123"/>
      <c r="I127" s="271">
        <v>23457</v>
      </c>
      <c r="J127" s="40">
        <v>18765</v>
      </c>
      <c r="K127" s="237">
        <f t="shared" si="4"/>
        <v>23456.25</v>
      </c>
      <c r="L127" s="236">
        <f t="shared" si="5"/>
        <v>23457</v>
      </c>
      <c r="M127" s="25">
        <f t="shared" si="6"/>
        <v>22284.15</v>
      </c>
      <c r="N127" s="25">
        <f t="shared" si="7"/>
        <v>22285</v>
      </c>
    </row>
    <row r="128" spans="1:14" s="25" customFormat="1" ht="25.5" x14ac:dyDescent="0.25">
      <c r="A128" s="139">
        <v>9</v>
      </c>
      <c r="B128" s="142" t="s">
        <v>635</v>
      </c>
      <c r="C128" s="170" t="s">
        <v>805</v>
      </c>
      <c r="D128" s="117" t="s">
        <v>107</v>
      </c>
      <c r="E128" s="121" t="s">
        <v>636</v>
      </c>
      <c r="F128" s="40">
        <v>20333</v>
      </c>
      <c r="G128" s="140">
        <v>1</v>
      </c>
      <c r="H128" s="119">
        <v>17</v>
      </c>
      <c r="I128" s="271">
        <v>21403</v>
      </c>
      <c r="J128" s="40">
        <v>17122</v>
      </c>
      <c r="K128" s="237">
        <f t="shared" si="4"/>
        <v>21402.5</v>
      </c>
      <c r="L128" s="236">
        <f t="shared" si="5"/>
        <v>21403</v>
      </c>
      <c r="M128" s="25">
        <f t="shared" si="6"/>
        <v>20332.849999999999</v>
      </c>
      <c r="N128" s="25">
        <f t="shared" si="7"/>
        <v>20333</v>
      </c>
    </row>
    <row r="129" spans="1:14" s="25" customFormat="1" ht="25.5" x14ac:dyDescent="0.25">
      <c r="A129" s="201">
        <v>10</v>
      </c>
      <c r="B129" s="215" t="s">
        <v>714</v>
      </c>
      <c r="C129" s="216">
        <v>212470</v>
      </c>
      <c r="D129" s="201" t="s">
        <v>27</v>
      </c>
      <c r="E129" s="211" t="s">
        <v>636</v>
      </c>
      <c r="F129" s="40">
        <v>12898</v>
      </c>
      <c r="G129" s="217">
        <v>1</v>
      </c>
      <c r="H129" s="218"/>
      <c r="I129" s="271">
        <v>13868</v>
      </c>
      <c r="J129" s="40">
        <v>11094</v>
      </c>
      <c r="K129" s="237">
        <f t="shared" si="4"/>
        <v>13867.5</v>
      </c>
      <c r="L129" s="236">
        <f t="shared" si="5"/>
        <v>13868</v>
      </c>
      <c r="M129" s="272">
        <f>(I129*93)/100</f>
        <v>12897.24</v>
      </c>
      <c r="N129" s="25">
        <f t="shared" si="7"/>
        <v>12898</v>
      </c>
    </row>
    <row r="130" spans="1:14" s="25" customFormat="1" ht="38.25" x14ac:dyDescent="0.25">
      <c r="A130" s="117">
        <v>11</v>
      </c>
      <c r="B130" s="142" t="s">
        <v>692</v>
      </c>
      <c r="C130" s="170" t="s">
        <v>806</v>
      </c>
      <c r="D130" s="117" t="s">
        <v>689</v>
      </c>
      <c r="E130" s="121" t="s">
        <v>690</v>
      </c>
      <c r="F130" s="40">
        <v>61221</v>
      </c>
      <c r="G130" s="140">
        <v>1</v>
      </c>
      <c r="H130" s="119"/>
      <c r="I130" s="271">
        <v>64443</v>
      </c>
      <c r="J130" s="40">
        <v>51554</v>
      </c>
      <c r="K130" s="237">
        <f t="shared" si="4"/>
        <v>64442.5</v>
      </c>
      <c r="L130" s="236">
        <f t="shared" si="5"/>
        <v>64443</v>
      </c>
      <c r="M130" s="25">
        <f t="shared" si="6"/>
        <v>61220.85</v>
      </c>
      <c r="N130" s="25">
        <f t="shared" si="7"/>
        <v>61221</v>
      </c>
    </row>
    <row r="131" spans="1:14" s="25" customFormat="1" ht="33.75" x14ac:dyDescent="0.25">
      <c r="A131" s="117">
        <v>12</v>
      </c>
      <c r="B131" s="118" t="s">
        <v>115</v>
      </c>
      <c r="C131" s="170" t="s">
        <v>807</v>
      </c>
      <c r="D131" s="117" t="s">
        <v>116</v>
      </c>
      <c r="E131" s="143" t="s">
        <v>691</v>
      </c>
      <c r="F131" s="40">
        <v>66405</v>
      </c>
      <c r="G131" s="140">
        <v>1</v>
      </c>
      <c r="H131" s="119">
        <v>39</v>
      </c>
      <c r="I131" s="271">
        <v>69900</v>
      </c>
      <c r="J131" s="40">
        <v>55920</v>
      </c>
      <c r="K131" s="237">
        <f t="shared" si="4"/>
        <v>69900</v>
      </c>
      <c r="L131" s="236">
        <f t="shared" si="5"/>
        <v>69900</v>
      </c>
      <c r="M131" s="25">
        <f t="shared" si="6"/>
        <v>66405</v>
      </c>
      <c r="N131" s="25">
        <f t="shared" si="7"/>
        <v>66405</v>
      </c>
    </row>
    <row r="132" spans="1:14" s="25" customFormat="1" ht="51" x14ac:dyDescent="0.25">
      <c r="A132" s="117">
        <v>13</v>
      </c>
      <c r="B132" s="118" t="s">
        <v>117</v>
      </c>
      <c r="C132" s="170" t="s">
        <v>808</v>
      </c>
      <c r="D132" s="117" t="s">
        <v>107</v>
      </c>
      <c r="E132" s="121" t="s">
        <v>637</v>
      </c>
      <c r="F132" s="40">
        <v>33300</v>
      </c>
      <c r="G132" s="140">
        <v>12</v>
      </c>
      <c r="H132" s="119">
        <v>23</v>
      </c>
      <c r="I132" s="271">
        <v>35052</v>
      </c>
      <c r="J132" s="40">
        <v>28041</v>
      </c>
      <c r="K132" s="237">
        <f t="shared" si="4"/>
        <v>35051.25</v>
      </c>
      <c r="L132" s="236">
        <f t="shared" si="5"/>
        <v>35052</v>
      </c>
      <c r="M132" s="25">
        <f t="shared" si="6"/>
        <v>33299.4</v>
      </c>
      <c r="N132" s="25">
        <f t="shared" si="7"/>
        <v>33300</v>
      </c>
    </row>
    <row r="133" spans="1:14" s="25" customFormat="1" ht="12.75" x14ac:dyDescent="0.25">
      <c r="A133" s="117">
        <v>14</v>
      </c>
      <c r="B133" s="118" t="s">
        <v>611</v>
      </c>
      <c r="C133" s="170" t="s">
        <v>612</v>
      </c>
      <c r="D133" s="117" t="s">
        <v>116</v>
      </c>
      <c r="E133" s="121" t="s">
        <v>999</v>
      </c>
      <c r="F133" s="40">
        <v>73715</v>
      </c>
      <c r="G133" s="122"/>
      <c r="H133" s="123"/>
      <c r="I133" s="271">
        <v>77594</v>
      </c>
      <c r="J133" s="40">
        <v>62075</v>
      </c>
      <c r="K133" s="237">
        <f t="shared" si="4"/>
        <v>77593.75</v>
      </c>
      <c r="L133" s="236">
        <f t="shared" si="5"/>
        <v>77594</v>
      </c>
      <c r="M133" s="25">
        <f t="shared" si="6"/>
        <v>73714.3</v>
      </c>
      <c r="N133" s="25">
        <f t="shared" si="7"/>
        <v>73715</v>
      </c>
    </row>
    <row r="134" spans="1:14" s="25" customFormat="1" ht="12.75" x14ac:dyDescent="0.25">
      <c r="A134" s="138">
        <v>15</v>
      </c>
      <c r="B134" s="144" t="s">
        <v>619</v>
      </c>
      <c r="C134" s="189" t="s">
        <v>620</v>
      </c>
      <c r="D134" s="138" t="s">
        <v>107</v>
      </c>
      <c r="E134" s="145" t="s">
        <v>675</v>
      </c>
      <c r="F134" s="40">
        <v>55641</v>
      </c>
      <c r="G134" s="131"/>
      <c r="H134" s="123"/>
      <c r="I134" s="271">
        <v>58569</v>
      </c>
      <c r="J134" s="40">
        <v>46855</v>
      </c>
      <c r="K134" s="237">
        <f t="shared" si="4"/>
        <v>58568.75</v>
      </c>
      <c r="L134" s="236">
        <f t="shared" si="5"/>
        <v>58569</v>
      </c>
      <c r="M134" s="25">
        <f t="shared" si="6"/>
        <v>55640.55</v>
      </c>
      <c r="N134" s="25">
        <f t="shared" si="7"/>
        <v>55641</v>
      </c>
    </row>
    <row r="135" spans="1:14" s="25" customFormat="1" ht="12.75" x14ac:dyDescent="0.25">
      <c r="A135" s="138">
        <v>16</v>
      </c>
      <c r="B135" s="146" t="s">
        <v>118</v>
      </c>
      <c r="C135" s="189" t="s">
        <v>809</v>
      </c>
      <c r="D135" s="138" t="s">
        <v>107</v>
      </c>
      <c r="E135" s="121" t="s">
        <v>119</v>
      </c>
      <c r="F135" s="40">
        <v>36908</v>
      </c>
      <c r="G135" s="131">
        <v>1</v>
      </c>
      <c r="H135" s="123">
        <v>23</v>
      </c>
      <c r="I135" s="271">
        <v>38850</v>
      </c>
      <c r="J135" s="40">
        <v>31080</v>
      </c>
      <c r="K135" s="237">
        <f t="shared" si="4"/>
        <v>38850</v>
      </c>
      <c r="L135" s="236">
        <f t="shared" si="5"/>
        <v>38850</v>
      </c>
      <c r="M135" s="25">
        <f t="shared" si="6"/>
        <v>36907.5</v>
      </c>
      <c r="N135" s="25">
        <f t="shared" si="7"/>
        <v>36908</v>
      </c>
    </row>
    <row r="136" spans="1:14" s="25" customFormat="1" ht="12.75" x14ac:dyDescent="0.25">
      <c r="A136" s="117">
        <v>17</v>
      </c>
      <c r="B136" s="125" t="s">
        <v>120</v>
      </c>
      <c r="C136" s="170" t="s">
        <v>810</v>
      </c>
      <c r="D136" s="117" t="s">
        <v>116</v>
      </c>
      <c r="E136" s="121" t="s">
        <v>121</v>
      </c>
      <c r="F136" s="40">
        <v>46959</v>
      </c>
      <c r="G136" s="131">
        <v>1</v>
      </c>
      <c r="H136" s="123">
        <v>27</v>
      </c>
      <c r="I136" s="271">
        <v>49430</v>
      </c>
      <c r="J136" s="40">
        <v>39544</v>
      </c>
      <c r="K136" s="237">
        <f t="shared" si="4"/>
        <v>49430</v>
      </c>
      <c r="L136" s="236">
        <f t="shared" si="5"/>
        <v>49430</v>
      </c>
      <c r="M136" s="25">
        <f t="shared" si="6"/>
        <v>46958.5</v>
      </c>
      <c r="N136" s="25">
        <f t="shared" si="7"/>
        <v>46959</v>
      </c>
    </row>
    <row r="137" spans="1:14" s="25" customFormat="1" ht="12.75" x14ac:dyDescent="0.25">
      <c r="A137" s="138">
        <v>18</v>
      </c>
      <c r="B137" s="125" t="s">
        <v>122</v>
      </c>
      <c r="C137" s="170" t="s">
        <v>811</v>
      </c>
      <c r="D137" s="117" t="s">
        <v>107</v>
      </c>
      <c r="E137" s="121" t="s">
        <v>123</v>
      </c>
      <c r="F137" s="40">
        <v>26026</v>
      </c>
      <c r="G137" s="131">
        <v>1</v>
      </c>
      <c r="H137" s="123">
        <v>21</v>
      </c>
      <c r="I137" s="271">
        <v>27395</v>
      </c>
      <c r="J137" s="40">
        <v>21916</v>
      </c>
      <c r="K137" s="237">
        <f t="shared" si="4"/>
        <v>27395</v>
      </c>
      <c r="L137" s="236">
        <f t="shared" si="5"/>
        <v>27395</v>
      </c>
      <c r="M137" s="25">
        <f t="shared" si="6"/>
        <v>26025.25</v>
      </c>
      <c r="N137" s="25">
        <f t="shared" si="7"/>
        <v>26026</v>
      </c>
    </row>
    <row r="138" spans="1:14" s="25" customFormat="1" ht="12.75" x14ac:dyDescent="0.25">
      <c r="A138" s="117">
        <v>19</v>
      </c>
      <c r="B138" s="125" t="s">
        <v>124</v>
      </c>
      <c r="C138" s="170" t="s">
        <v>812</v>
      </c>
      <c r="D138" s="117" t="s">
        <v>116</v>
      </c>
      <c r="E138" s="121" t="s">
        <v>125</v>
      </c>
      <c r="F138" s="40">
        <v>74118</v>
      </c>
      <c r="G138" s="131">
        <v>1</v>
      </c>
      <c r="H138" s="123"/>
      <c r="I138" s="271">
        <v>78018</v>
      </c>
      <c r="J138" s="40">
        <v>62414</v>
      </c>
      <c r="K138" s="237">
        <f t="shared" si="4"/>
        <v>78017.5</v>
      </c>
      <c r="L138" s="236">
        <f t="shared" si="5"/>
        <v>78018</v>
      </c>
      <c r="M138" s="25">
        <f t="shared" si="6"/>
        <v>74117.100000000006</v>
      </c>
      <c r="N138" s="25">
        <f t="shared" si="7"/>
        <v>74118</v>
      </c>
    </row>
    <row r="139" spans="1:14" s="25" customFormat="1" ht="12.75" x14ac:dyDescent="0.25">
      <c r="A139" s="138">
        <v>20</v>
      </c>
      <c r="B139" s="125" t="s">
        <v>126</v>
      </c>
      <c r="C139" s="170" t="s">
        <v>813</v>
      </c>
      <c r="D139" s="117" t="s">
        <v>116</v>
      </c>
      <c r="E139" s="121" t="s">
        <v>127</v>
      </c>
      <c r="F139" s="40">
        <v>96509</v>
      </c>
      <c r="G139" s="131">
        <v>1</v>
      </c>
      <c r="H139" s="123">
        <v>55</v>
      </c>
      <c r="I139" s="271">
        <v>101588</v>
      </c>
      <c r="J139" s="40">
        <v>81270</v>
      </c>
      <c r="K139" s="237">
        <f t="shared" si="4"/>
        <v>101587.5</v>
      </c>
      <c r="L139" s="236">
        <f t="shared" si="5"/>
        <v>101588</v>
      </c>
      <c r="M139" s="25">
        <f t="shared" si="6"/>
        <v>96508.6</v>
      </c>
      <c r="N139" s="25">
        <f t="shared" si="7"/>
        <v>96509</v>
      </c>
    </row>
    <row r="140" spans="1:14" s="25" customFormat="1" ht="12.75" x14ac:dyDescent="0.25">
      <c r="A140" s="117">
        <v>21</v>
      </c>
      <c r="B140" s="147" t="s">
        <v>128</v>
      </c>
      <c r="C140" s="170" t="s">
        <v>814</v>
      </c>
      <c r="D140" s="117" t="s">
        <v>129</v>
      </c>
      <c r="E140" s="121" t="s">
        <v>130</v>
      </c>
      <c r="F140" s="40">
        <v>121622</v>
      </c>
      <c r="G140" s="131">
        <v>1</v>
      </c>
      <c r="H140" s="123"/>
      <c r="I140" s="271">
        <v>128023</v>
      </c>
      <c r="J140" s="40">
        <v>102418</v>
      </c>
      <c r="K140" s="237">
        <f t="shared" si="4"/>
        <v>128022.5</v>
      </c>
      <c r="L140" s="236">
        <f t="shared" si="5"/>
        <v>128023</v>
      </c>
      <c r="M140" s="25">
        <f t="shared" si="6"/>
        <v>121621.85</v>
      </c>
      <c r="N140" s="25">
        <f t="shared" si="7"/>
        <v>121622</v>
      </c>
    </row>
    <row r="141" spans="1:14" s="25" customFormat="1" ht="12.75" x14ac:dyDescent="0.25">
      <c r="A141" s="138">
        <v>22</v>
      </c>
      <c r="B141" s="147" t="s">
        <v>552</v>
      </c>
      <c r="C141" s="170" t="s">
        <v>815</v>
      </c>
      <c r="D141" s="117" t="s">
        <v>129</v>
      </c>
      <c r="E141" s="121" t="s">
        <v>553</v>
      </c>
      <c r="F141" s="40">
        <v>136795</v>
      </c>
      <c r="G141" s="131">
        <v>1</v>
      </c>
      <c r="H141" s="123"/>
      <c r="I141" s="271">
        <v>143994</v>
      </c>
      <c r="J141" s="40">
        <v>115195</v>
      </c>
      <c r="K141" s="237">
        <f t="shared" si="4"/>
        <v>143993.75</v>
      </c>
      <c r="L141" s="236">
        <f t="shared" si="5"/>
        <v>143994</v>
      </c>
      <c r="M141" s="25">
        <f t="shared" si="6"/>
        <v>136794.29999999999</v>
      </c>
      <c r="N141" s="25">
        <f t="shared" si="7"/>
        <v>136795</v>
      </c>
    </row>
    <row r="142" spans="1:14" s="25" customFormat="1" ht="12.75" x14ac:dyDescent="0.25">
      <c r="A142" s="117">
        <v>23</v>
      </c>
      <c r="B142" s="125" t="s">
        <v>131</v>
      </c>
      <c r="C142" s="170" t="s">
        <v>816</v>
      </c>
      <c r="D142" s="117" t="s">
        <v>116</v>
      </c>
      <c r="E142" s="121" t="s">
        <v>132</v>
      </c>
      <c r="F142" s="40">
        <v>60042</v>
      </c>
      <c r="G142" s="131">
        <v>1</v>
      </c>
      <c r="H142" s="123">
        <v>28</v>
      </c>
      <c r="I142" s="271">
        <v>63202</v>
      </c>
      <c r="J142" s="40">
        <v>50561</v>
      </c>
      <c r="K142" s="237">
        <f t="shared" si="4"/>
        <v>63201.25</v>
      </c>
      <c r="L142" s="236">
        <f t="shared" si="5"/>
        <v>63202</v>
      </c>
      <c r="M142" s="25">
        <f t="shared" si="6"/>
        <v>60041.9</v>
      </c>
      <c r="N142" s="25">
        <f t="shared" si="7"/>
        <v>60042</v>
      </c>
    </row>
    <row r="143" spans="1:14" s="25" customFormat="1" ht="12.75" x14ac:dyDescent="0.25">
      <c r="A143" s="138">
        <v>24</v>
      </c>
      <c r="B143" s="125" t="s">
        <v>509</v>
      </c>
      <c r="C143" s="170" t="s">
        <v>817</v>
      </c>
      <c r="D143" s="117" t="s">
        <v>116</v>
      </c>
      <c r="E143" s="121" t="s">
        <v>420</v>
      </c>
      <c r="F143" s="40">
        <v>70156</v>
      </c>
      <c r="G143" s="131">
        <v>1</v>
      </c>
      <c r="H143" s="123"/>
      <c r="I143" s="271">
        <v>73848</v>
      </c>
      <c r="J143" s="40">
        <v>59078</v>
      </c>
      <c r="K143" s="237">
        <f t="shared" ref="K143:K211" si="8">J143*125/100</f>
        <v>73847.5</v>
      </c>
      <c r="L143" s="236">
        <f t="shared" ref="L143:L211" si="9">ROUNDUP(K143,0)</f>
        <v>73848</v>
      </c>
      <c r="M143" s="25">
        <f t="shared" ref="M143:M210" si="10">(I143*95)/100</f>
        <v>70155.600000000006</v>
      </c>
      <c r="N143" s="25">
        <f t="shared" si="7"/>
        <v>70156</v>
      </c>
    </row>
    <row r="144" spans="1:14" s="25" customFormat="1" ht="12.75" x14ac:dyDescent="0.25">
      <c r="A144" s="117">
        <v>25</v>
      </c>
      <c r="B144" s="125" t="s">
        <v>133</v>
      </c>
      <c r="C144" s="170" t="s">
        <v>818</v>
      </c>
      <c r="D144" s="117" t="s">
        <v>27</v>
      </c>
      <c r="E144" s="121" t="s">
        <v>134</v>
      </c>
      <c r="F144" s="40">
        <v>21772</v>
      </c>
      <c r="G144" s="131">
        <v>1</v>
      </c>
      <c r="H144" s="123">
        <v>10</v>
      </c>
      <c r="I144" s="271">
        <v>22917</v>
      </c>
      <c r="J144" s="40">
        <v>18333</v>
      </c>
      <c r="K144" s="237">
        <f t="shared" si="8"/>
        <v>22916.25</v>
      </c>
      <c r="L144" s="236">
        <f t="shared" si="9"/>
        <v>22917</v>
      </c>
      <c r="M144" s="25">
        <f t="shared" si="10"/>
        <v>21771.15</v>
      </c>
      <c r="N144" s="25">
        <f t="shared" ref="N144:N211" si="11">ROUNDUP(M144,0.5)</f>
        <v>21772</v>
      </c>
    </row>
    <row r="145" spans="1:14" s="25" customFormat="1" ht="25.5" x14ac:dyDescent="0.25">
      <c r="A145" s="138">
        <v>26</v>
      </c>
      <c r="B145" s="125" t="s">
        <v>135</v>
      </c>
      <c r="C145" s="170" t="s">
        <v>819</v>
      </c>
      <c r="D145" s="117" t="s">
        <v>27</v>
      </c>
      <c r="E145" s="121" t="s">
        <v>136</v>
      </c>
      <c r="F145" s="40">
        <v>26870</v>
      </c>
      <c r="G145" s="131">
        <v>1</v>
      </c>
      <c r="H145" s="123">
        <v>11</v>
      </c>
      <c r="I145" s="271">
        <v>28284</v>
      </c>
      <c r="J145" s="40">
        <v>22627</v>
      </c>
      <c r="K145" s="237">
        <f t="shared" si="8"/>
        <v>28283.75</v>
      </c>
      <c r="L145" s="236">
        <f t="shared" si="9"/>
        <v>28284</v>
      </c>
      <c r="M145" s="25">
        <f t="shared" si="10"/>
        <v>26869.8</v>
      </c>
      <c r="N145" s="25">
        <f t="shared" si="11"/>
        <v>26870</v>
      </c>
    </row>
    <row r="146" spans="1:14" s="25" customFormat="1" ht="25.5" x14ac:dyDescent="0.25">
      <c r="A146" s="117">
        <v>27</v>
      </c>
      <c r="B146" s="118" t="s">
        <v>335</v>
      </c>
      <c r="C146" s="170" t="s">
        <v>820</v>
      </c>
      <c r="D146" s="117" t="s">
        <v>129</v>
      </c>
      <c r="E146" s="121" t="s">
        <v>137</v>
      </c>
      <c r="F146" s="40">
        <v>115444</v>
      </c>
      <c r="G146" s="131">
        <v>1</v>
      </c>
      <c r="H146" s="123"/>
      <c r="I146" s="271">
        <v>121520</v>
      </c>
      <c r="J146" s="40">
        <v>97216</v>
      </c>
      <c r="K146" s="237">
        <f t="shared" si="8"/>
        <v>121520</v>
      </c>
      <c r="L146" s="236">
        <f t="shared" si="9"/>
        <v>121520</v>
      </c>
      <c r="M146" s="25">
        <f t="shared" si="10"/>
        <v>115444</v>
      </c>
      <c r="N146" s="25">
        <f t="shared" si="11"/>
        <v>115444</v>
      </c>
    </row>
    <row r="147" spans="1:14" s="25" customFormat="1" ht="25.5" x14ac:dyDescent="0.25">
      <c r="A147" s="138">
        <v>28</v>
      </c>
      <c r="B147" s="118" t="s">
        <v>336</v>
      </c>
      <c r="C147" s="170">
        <v>5010300</v>
      </c>
      <c r="D147" s="117" t="s">
        <v>107</v>
      </c>
      <c r="E147" s="121" t="s">
        <v>138</v>
      </c>
      <c r="F147" s="40">
        <v>55523</v>
      </c>
      <c r="G147" s="131">
        <v>1</v>
      </c>
      <c r="H147" s="123">
        <v>22</v>
      </c>
      <c r="I147" s="271">
        <v>58445</v>
      </c>
      <c r="J147" s="40">
        <v>46756</v>
      </c>
      <c r="K147" s="237">
        <f t="shared" si="8"/>
        <v>58445</v>
      </c>
      <c r="L147" s="236">
        <f t="shared" si="9"/>
        <v>58445</v>
      </c>
      <c r="M147" s="25">
        <f t="shared" si="10"/>
        <v>55522.75</v>
      </c>
      <c r="N147" s="25">
        <f t="shared" si="11"/>
        <v>55523</v>
      </c>
    </row>
    <row r="148" spans="1:14" s="25" customFormat="1" ht="23.25" x14ac:dyDescent="0.25">
      <c r="A148" s="117">
        <v>29</v>
      </c>
      <c r="B148" s="118" t="s">
        <v>337</v>
      </c>
      <c r="C148" s="170" t="s">
        <v>821</v>
      </c>
      <c r="D148" s="117" t="s">
        <v>116</v>
      </c>
      <c r="E148" s="121" t="s">
        <v>309</v>
      </c>
      <c r="F148" s="40">
        <v>56017</v>
      </c>
      <c r="G148" s="131">
        <v>1</v>
      </c>
      <c r="H148" s="123"/>
      <c r="I148" s="271">
        <v>58965</v>
      </c>
      <c r="J148" s="40">
        <v>47172</v>
      </c>
      <c r="K148" s="237">
        <f t="shared" si="8"/>
        <v>58965</v>
      </c>
      <c r="L148" s="236">
        <f t="shared" si="9"/>
        <v>58965</v>
      </c>
      <c r="M148" s="25">
        <f t="shared" si="10"/>
        <v>56016.75</v>
      </c>
      <c r="N148" s="25">
        <f t="shared" si="11"/>
        <v>56017</v>
      </c>
    </row>
    <row r="149" spans="1:14" s="25" customFormat="1" ht="12.75" x14ac:dyDescent="0.25">
      <c r="A149" s="138">
        <v>29</v>
      </c>
      <c r="B149" s="125" t="s">
        <v>423</v>
      </c>
      <c r="C149" s="170" t="s">
        <v>822</v>
      </c>
      <c r="D149" s="117" t="s">
        <v>129</v>
      </c>
      <c r="E149" s="121" t="s">
        <v>412</v>
      </c>
      <c r="F149" s="40">
        <v>80273</v>
      </c>
      <c r="G149" s="131">
        <v>1</v>
      </c>
      <c r="H149" s="123"/>
      <c r="I149" s="271">
        <v>84497</v>
      </c>
      <c r="J149" s="40">
        <v>67597</v>
      </c>
      <c r="K149" s="237">
        <f t="shared" si="8"/>
        <v>84496.25</v>
      </c>
      <c r="L149" s="236">
        <f t="shared" si="9"/>
        <v>84497</v>
      </c>
      <c r="M149" s="25">
        <f t="shared" si="10"/>
        <v>80272.149999999994</v>
      </c>
      <c r="N149" s="25">
        <f t="shared" si="11"/>
        <v>80273</v>
      </c>
    </row>
    <row r="150" spans="1:14" s="25" customFormat="1" ht="25.5" x14ac:dyDescent="0.25">
      <c r="A150" s="117">
        <v>31</v>
      </c>
      <c r="B150" s="118" t="s">
        <v>338</v>
      </c>
      <c r="C150" s="170">
        <v>5010100</v>
      </c>
      <c r="D150" s="117" t="s">
        <v>129</v>
      </c>
      <c r="E150" s="121" t="s">
        <v>139</v>
      </c>
      <c r="F150" s="40">
        <v>74748</v>
      </c>
      <c r="G150" s="131">
        <v>1</v>
      </c>
      <c r="H150" s="123"/>
      <c r="I150" s="271">
        <v>78682</v>
      </c>
      <c r="J150" s="40">
        <v>62945</v>
      </c>
      <c r="K150" s="237">
        <f t="shared" si="8"/>
        <v>78681.25</v>
      </c>
      <c r="L150" s="236">
        <f t="shared" si="9"/>
        <v>78682</v>
      </c>
      <c r="M150" s="25">
        <f t="shared" si="10"/>
        <v>74747.899999999994</v>
      </c>
      <c r="N150" s="25">
        <f t="shared" si="11"/>
        <v>74748</v>
      </c>
    </row>
    <row r="151" spans="1:14" s="10" customFormat="1" ht="18" customHeight="1" x14ac:dyDescent="0.25">
      <c r="A151" s="109"/>
      <c r="B151" s="53"/>
      <c r="C151" s="186"/>
      <c r="D151" s="54"/>
      <c r="E151" s="52" t="s">
        <v>437</v>
      </c>
      <c r="F151" s="40"/>
      <c r="G151" s="79"/>
      <c r="H151" s="80"/>
      <c r="I151" s="271">
        <v>0</v>
      </c>
      <c r="J151" s="40">
        <v>0</v>
      </c>
      <c r="K151" s="237">
        <f t="shared" si="8"/>
        <v>0</v>
      </c>
      <c r="L151" s="236">
        <f t="shared" si="9"/>
        <v>0</v>
      </c>
      <c r="M151" s="25">
        <f t="shared" si="10"/>
        <v>0</v>
      </c>
      <c r="N151" s="25">
        <f t="shared" si="11"/>
        <v>0</v>
      </c>
    </row>
    <row r="152" spans="1:14" s="25" customFormat="1" ht="23.25" x14ac:dyDescent="0.25">
      <c r="A152" s="202">
        <v>30</v>
      </c>
      <c r="B152" s="205" t="s">
        <v>140</v>
      </c>
      <c r="C152" s="204" t="s">
        <v>823</v>
      </c>
      <c r="D152" s="202" t="s">
        <v>27</v>
      </c>
      <c r="E152" s="206" t="s">
        <v>327</v>
      </c>
      <c r="F152" s="40">
        <v>42508</v>
      </c>
      <c r="G152" s="213">
        <v>1</v>
      </c>
      <c r="H152" s="214">
        <v>31</v>
      </c>
      <c r="I152" s="271">
        <v>44745</v>
      </c>
      <c r="J152" s="40">
        <v>35796</v>
      </c>
      <c r="K152" s="237">
        <f t="shared" si="8"/>
        <v>44745</v>
      </c>
      <c r="L152" s="236">
        <f t="shared" si="9"/>
        <v>44745</v>
      </c>
      <c r="M152" s="25">
        <f t="shared" si="10"/>
        <v>42507.75</v>
      </c>
      <c r="N152" s="25">
        <f t="shared" si="11"/>
        <v>42508</v>
      </c>
    </row>
    <row r="153" spans="1:14" s="25" customFormat="1" ht="12.75" x14ac:dyDescent="0.25">
      <c r="A153" s="117">
        <v>31</v>
      </c>
      <c r="B153" s="118" t="s">
        <v>510</v>
      </c>
      <c r="C153" s="170" t="s">
        <v>824</v>
      </c>
      <c r="D153" s="117" t="s">
        <v>107</v>
      </c>
      <c r="E153" s="121" t="s">
        <v>438</v>
      </c>
      <c r="F153" s="40">
        <v>65094</v>
      </c>
      <c r="G153" s="127"/>
      <c r="H153" s="148"/>
      <c r="I153" s="271">
        <v>68520</v>
      </c>
      <c r="J153" s="40">
        <v>54816</v>
      </c>
      <c r="K153" s="237">
        <f t="shared" si="8"/>
        <v>68520</v>
      </c>
      <c r="L153" s="236">
        <f t="shared" si="9"/>
        <v>68520</v>
      </c>
      <c r="M153" s="25">
        <f t="shared" si="10"/>
        <v>65094</v>
      </c>
      <c r="N153" s="25">
        <f t="shared" si="11"/>
        <v>65094</v>
      </c>
    </row>
    <row r="154" spans="1:14" s="10" customFormat="1" ht="18" customHeight="1" x14ac:dyDescent="0.25">
      <c r="A154" s="109"/>
      <c r="B154" s="77"/>
      <c r="C154" s="190"/>
      <c r="D154" s="78"/>
      <c r="E154" s="76" t="s">
        <v>699</v>
      </c>
      <c r="F154" s="40"/>
      <c r="G154" s="79"/>
      <c r="H154" s="80"/>
      <c r="I154" s="271">
        <v>0</v>
      </c>
      <c r="J154" s="40">
        <v>0</v>
      </c>
      <c r="K154" s="237">
        <f t="shared" si="8"/>
        <v>0</v>
      </c>
      <c r="L154" s="236">
        <f t="shared" si="9"/>
        <v>0</v>
      </c>
      <c r="M154" s="25">
        <f t="shared" si="10"/>
        <v>0</v>
      </c>
      <c r="N154" s="25">
        <f t="shared" si="11"/>
        <v>0</v>
      </c>
    </row>
    <row r="155" spans="1:14" s="25" customFormat="1" ht="12.75" x14ac:dyDescent="0.25">
      <c r="A155" s="117">
        <v>32</v>
      </c>
      <c r="B155" s="147" t="s">
        <v>141</v>
      </c>
      <c r="C155" s="170" t="s">
        <v>825</v>
      </c>
      <c r="D155" s="117" t="s">
        <v>116</v>
      </c>
      <c r="E155" s="126" t="s">
        <v>142</v>
      </c>
      <c r="F155" s="40">
        <v>43039</v>
      </c>
      <c r="G155" s="130">
        <v>1</v>
      </c>
      <c r="H155" s="123"/>
      <c r="I155" s="271">
        <v>45304</v>
      </c>
      <c r="J155" s="40">
        <v>36243</v>
      </c>
      <c r="K155" s="237">
        <f t="shared" si="8"/>
        <v>45303.75</v>
      </c>
      <c r="L155" s="236">
        <f t="shared" si="9"/>
        <v>45304</v>
      </c>
      <c r="M155" s="25">
        <f t="shared" si="10"/>
        <v>43038.8</v>
      </c>
      <c r="N155" s="25">
        <f t="shared" si="11"/>
        <v>43039</v>
      </c>
    </row>
    <row r="156" spans="1:14" s="25" customFormat="1" ht="25.5" x14ac:dyDescent="0.25">
      <c r="A156" s="138">
        <v>33</v>
      </c>
      <c r="B156" s="149" t="s">
        <v>143</v>
      </c>
      <c r="C156" s="188" t="s">
        <v>826</v>
      </c>
      <c r="D156" s="139" t="s">
        <v>116</v>
      </c>
      <c r="E156" s="121" t="s">
        <v>638</v>
      </c>
      <c r="F156" s="40">
        <v>51172</v>
      </c>
      <c r="G156" s="131">
        <v>1</v>
      </c>
      <c r="H156" s="123">
        <v>36</v>
      </c>
      <c r="I156" s="271">
        <v>53865</v>
      </c>
      <c r="J156" s="40">
        <v>43092</v>
      </c>
      <c r="K156" s="237">
        <f t="shared" si="8"/>
        <v>53865</v>
      </c>
      <c r="L156" s="236">
        <f t="shared" si="9"/>
        <v>53865</v>
      </c>
      <c r="M156" s="25">
        <f t="shared" si="10"/>
        <v>51171.75</v>
      </c>
      <c r="N156" s="25">
        <f t="shared" si="11"/>
        <v>51172</v>
      </c>
    </row>
    <row r="157" spans="1:14" s="25" customFormat="1" ht="12.75" x14ac:dyDescent="0.25">
      <c r="A157" s="117">
        <v>34</v>
      </c>
      <c r="B157" s="125" t="s">
        <v>144</v>
      </c>
      <c r="C157" s="170" t="s">
        <v>827</v>
      </c>
      <c r="D157" s="117" t="s">
        <v>116</v>
      </c>
      <c r="E157" s="121" t="s">
        <v>145</v>
      </c>
      <c r="F157" s="40">
        <v>48908</v>
      </c>
      <c r="G157" s="131">
        <v>1</v>
      </c>
      <c r="H157" s="123">
        <v>36</v>
      </c>
      <c r="I157" s="271">
        <v>51482</v>
      </c>
      <c r="J157" s="40">
        <v>41185</v>
      </c>
      <c r="K157" s="237">
        <f t="shared" si="8"/>
        <v>51481.25</v>
      </c>
      <c r="L157" s="236">
        <f t="shared" si="9"/>
        <v>51482</v>
      </c>
      <c r="M157" s="25">
        <f t="shared" si="10"/>
        <v>48907.9</v>
      </c>
      <c r="N157" s="25">
        <f t="shared" si="11"/>
        <v>48908</v>
      </c>
    </row>
    <row r="158" spans="1:14" s="25" customFormat="1" ht="12.75" x14ac:dyDescent="0.25">
      <c r="A158" s="117">
        <v>35</v>
      </c>
      <c r="B158" s="118" t="s">
        <v>146</v>
      </c>
      <c r="C158" s="170" t="s">
        <v>828</v>
      </c>
      <c r="D158" s="117" t="s">
        <v>116</v>
      </c>
      <c r="E158" s="121" t="s">
        <v>147</v>
      </c>
      <c r="F158" s="40">
        <v>49628</v>
      </c>
      <c r="G158" s="131">
        <v>1</v>
      </c>
      <c r="H158" s="123">
        <v>36</v>
      </c>
      <c r="I158" s="271">
        <v>52240</v>
      </c>
      <c r="J158" s="40">
        <v>41792</v>
      </c>
      <c r="K158" s="237">
        <f t="shared" si="8"/>
        <v>52240</v>
      </c>
      <c r="L158" s="236">
        <f t="shared" si="9"/>
        <v>52240</v>
      </c>
      <c r="M158" s="25">
        <f t="shared" si="10"/>
        <v>49628</v>
      </c>
      <c r="N158" s="25">
        <f t="shared" si="11"/>
        <v>49628</v>
      </c>
    </row>
    <row r="159" spans="1:14" s="25" customFormat="1" ht="25.5" x14ac:dyDescent="0.25">
      <c r="A159" s="117">
        <v>36</v>
      </c>
      <c r="B159" s="125" t="s">
        <v>148</v>
      </c>
      <c r="C159" s="170" t="s">
        <v>829</v>
      </c>
      <c r="D159" s="117" t="s">
        <v>116</v>
      </c>
      <c r="E159" s="121" t="s">
        <v>149</v>
      </c>
      <c r="F159" s="40">
        <v>51172</v>
      </c>
      <c r="G159" s="131">
        <v>1</v>
      </c>
      <c r="H159" s="123">
        <v>36</v>
      </c>
      <c r="I159" s="271">
        <v>53865</v>
      </c>
      <c r="J159" s="40">
        <v>43092</v>
      </c>
      <c r="K159" s="237">
        <f t="shared" si="8"/>
        <v>53865</v>
      </c>
      <c r="L159" s="236">
        <f t="shared" si="9"/>
        <v>53865</v>
      </c>
      <c r="M159" s="25">
        <f t="shared" si="10"/>
        <v>51171.75</v>
      </c>
      <c r="N159" s="25">
        <f t="shared" si="11"/>
        <v>51172</v>
      </c>
    </row>
    <row r="160" spans="1:14" s="25" customFormat="1" ht="25.5" x14ac:dyDescent="0.25">
      <c r="A160" s="117">
        <v>37</v>
      </c>
      <c r="B160" s="125" t="s">
        <v>594</v>
      </c>
      <c r="C160" s="170" t="s">
        <v>830</v>
      </c>
      <c r="D160" s="117" t="s">
        <v>116</v>
      </c>
      <c r="E160" s="121" t="s">
        <v>514</v>
      </c>
      <c r="F160" s="40">
        <v>64570</v>
      </c>
      <c r="G160" s="131">
        <v>1</v>
      </c>
      <c r="H160" s="123">
        <v>36</v>
      </c>
      <c r="I160" s="271">
        <v>67968</v>
      </c>
      <c r="J160" s="40">
        <v>54374</v>
      </c>
      <c r="K160" s="237">
        <f t="shared" si="8"/>
        <v>67967.5</v>
      </c>
      <c r="L160" s="236">
        <f t="shared" si="9"/>
        <v>67968</v>
      </c>
      <c r="M160" s="25">
        <f t="shared" si="10"/>
        <v>64569.599999999999</v>
      </c>
      <c r="N160" s="25">
        <f t="shared" si="11"/>
        <v>64570</v>
      </c>
    </row>
    <row r="161" spans="1:14" s="25" customFormat="1" ht="12.75" x14ac:dyDescent="0.25">
      <c r="A161" s="117">
        <v>38</v>
      </c>
      <c r="B161" s="125" t="s">
        <v>694</v>
      </c>
      <c r="C161" s="170" t="s">
        <v>831</v>
      </c>
      <c r="D161" s="117" t="s">
        <v>116</v>
      </c>
      <c r="E161" s="121" t="s">
        <v>984</v>
      </c>
      <c r="F161" s="40">
        <v>56362</v>
      </c>
      <c r="G161" s="131"/>
      <c r="H161" s="123"/>
      <c r="I161" s="271">
        <v>59328</v>
      </c>
      <c r="J161" s="40">
        <v>47462</v>
      </c>
      <c r="K161" s="237">
        <f t="shared" si="8"/>
        <v>59327.5</v>
      </c>
      <c r="L161" s="236">
        <f t="shared" si="9"/>
        <v>59328</v>
      </c>
      <c r="M161" s="25">
        <f t="shared" si="10"/>
        <v>56361.599999999999</v>
      </c>
      <c r="N161" s="25">
        <f t="shared" si="11"/>
        <v>56362</v>
      </c>
    </row>
    <row r="162" spans="1:14" s="25" customFormat="1" ht="12.75" x14ac:dyDescent="0.25">
      <c r="A162" s="117">
        <v>39</v>
      </c>
      <c r="B162" s="118" t="s">
        <v>150</v>
      </c>
      <c r="C162" s="170" t="s">
        <v>832</v>
      </c>
      <c r="D162" s="117" t="s">
        <v>129</v>
      </c>
      <c r="E162" s="121" t="s">
        <v>513</v>
      </c>
      <c r="F162" s="40">
        <v>77012</v>
      </c>
      <c r="G162" s="131">
        <v>1</v>
      </c>
      <c r="H162" s="123">
        <v>63</v>
      </c>
      <c r="I162" s="271">
        <v>81065</v>
      </c>
      <c r="J162" s="40">
        <v>64852</v>
      </c>
      <c r="K162" s="237">
        <f t="shared" si="8"/>
        <v>81065</v>
      </c>
      <c r="L162" s="236">
        <f t="shared" si="9"/>
        <v>81065</v>
      </c>
      <c r="M162" s="25">
        <f t="shared" si="10"/>
        <v>77011.75</v>
      </c>
      <c r="N162" s="25">
        <f t="shared" si="11"/>
        <v>77012</v>
      </c>
    </row>
    <row r="163" spans="1:14" s="25" customFormat="1" ht="12.75" x14ac:dyDescent="0.25">
      <c r="A163" s="117">
        <v>40</v>
      </c>
      <c r="B163" s="149" t="s">
        <v>554</v>
      </c>
      <c r="C163" s="188" t="s">
        <v>833</v>
      </c>
      <c r="D163" s="139" t="s">
        <v>116</v>
      </c>
      <c r="E163" s="121" t="s">
        <v>555</v>
      </c>
      <c r="F163" s="40">
        <v>184024</v>
      </c>
      <c r="G163" s="131">
        <v>1</v>
      </c>
      <c r="H163" s="123">
        <v>108</v>
      </c>
      <c r="I163" s="271">
        <v>193709</v>
      </c>
      <c r="J163" s="40">
        <v>154967</v>
      </c>
      <c r="K163" s="237">
        <f t="shared" si="8"/>
        <v>193708.75</v>
      </c>
      <c r="L163" s="236">
        <f t="shared" si="9"/>
        <v>193709</v>
      </c>
      <c r="M163" s="25">
        <f t="shared" si="10"/>
        <v>184023.55</v>
      </c>
      <c r="N163" s="25">
        <f t="shared" si="11"/>
        <v>184024</v>
      </c>
    </row>
    <row r="164" spans="1:14" s="25" customFormat="1" ht="25.5" x14ac:dyDescent="0.25">
      <c r="A164" s="138">
        <v>41</v>
      </c>
      <c r="B164" s="150" t="s">
        <v>151</v>
      </c>
      <c r="C164" s="188" t="s">
        <v>834</v>
      </c>
      <c r="D164" s="139" t="s">
        <v>129</v>
      </c>
      <c r="E164" s="121" t="s">
        <v>639</v>
      </c>
      <c r="F164" s="40">
        <v>76727</v>
      </c>
      <c r="G164" s="131">
        <v>1</v>
      </c>
      <c r="H164" s="123">
        <v>63</v>
      </c>
      <c r="I164" s="271">
        <v>80765</v>
      </c>
      <c r="J164" s="40">
        <v>64612</v>
      </c>
      <c r="K164" s="237">
        <f t="shared" si="8"/>
        <v>80765</v>
      </c>
      <c r="L164" s="236">
        <f t="shared" si="9"/>
        <v>80765</v>
      </c>
      <c r="M164" s="25">
        <f t="shared" si="10"/>
        <v>76726.75</v>
      </c>
      <c r="N164" s="25">
        <f t="shared" si="11"/>
        <v>76727</v>
      </c>
    </row>
    <row r="165" spans="1:14" s="25" customFormat="1" ht="12.75" x14ac:dyDescent="0.25">
      <c r="A165" s="117">
        <v>42</v>
      </c>
      <c r="B165" s="125" t="s">
        <v>152</v>
      </c>
      <c r="C165" s="170" t="s">
        <v>835</v>
      </c>
      <c r="D165" s="117" t="s">
        <v>129</v>
      </c>
      <c r="E165" s="121" t="s">
        <v>153</v>
      </c>
      <c r="F165" s="40">
        <v>82606</v>
      </c>
      <c r="G165" s="131">
        <v>1</v>
      </c>
      <c r="H165" s="123">
        <v>63</v>
      </c>
      <c r="I165" s="271">
        <v>86953</v>
      </c>
      <c r="J165" s="40">
        <v>69562</v>
      </c>
      <c r="K165" s="237">
        <f t="shared" si="8"/>
        <v>86952.5</v>
      </c>
      <c r="L165" s="236">
        <f t="shared" si="9"/>
        <v>86953</v>
      </c>
      <c r="M165" s="25">
        <f t="shared" si="10"/>
        <v>82605.350000000006</v>
      </c>
      <c r="N165" s="25">
        <f t="shared" si="11"/>
        <v>82606</v>
      </c>
    </row>
    <row r="166" spans="1:14" s="25" customFormat="1" ht="12.75" x14ac:dyDescent="0.25">
      <c r="A166" s="117">
        <v>43</v>
      </c>
      <c r="B166" s="125" t="s">
        <v>556</v>
      </c>
      <c r="C166" s="170" t="s">
        <v>836</v>
      </c>
      <c r="D166" s="117" t="s">
        <v>129</v>
      </c>
      <c r="E166" s="132" t="s">
        <v>549</v>
      </c>
      <c r="F166" s="40">
        <v>101292</v>
      </c>
      <c r="G166" s="133">
        <v>1</v>
      </c>
      <c r="H166" s="123"/>
      <c r="I166" s="271">
        <v>106623</v>
      </c>
      <c r="J166" s="40">
        <v>85298</v>
      </c>
      <c r="K166" s="237">
        <f t="shared" si="8"/>
        <v>106622.5</v>
      </c>
      <c r="L166" s="236">
        <f t="shared" si="9"/>
        <v>106623</v>
      </c>
      <c r="M166" s="25">
        <f t="shared" si="10"/>
        <v>101291.85</v>
      </c>
      <c r="N166" s="25">
        <f t="shared" si="11"/>
        <v>101292</v>
      </c>
    </row>
    <row r="167" spans="1:14" s="25" customFormat="1" ht="12.75" x14ac:dyDescent="0.25">
      <c r="A167" s="117">
        <v>44</v>
      </c>
      <c r="B167" s="125" t="s">
        <v>547</v>
      </c>
      <c r="C167" s="170" t="s">
        <v>837</v>
      </c>
      <c r="D167" s="117" t="s">
        <v>129</v>
      </c>
      <c r="E167" s="132" t="s">
        <v>550</v>
      </c>
      <c r="F167" s="40">
        <v>104030</v>
      </c>
      <c r="G167" s="133">
        <v>1</v>
      </c>
      <c r="H167" s="123"/>
      <c r="I167" s="271">
        <v>109505</v>
      </c>
      <c r="J167" s="40">
        <v>87604</v>
      </c>
      <c r="K167" s="237">
        <f t="shared" si="8"/>
        <v>109505</v>
      </c>
      <c r="L167" s="236">
        <f t="shared" si="9"/>
        <v>109505</v>
      </c>
      <c r="M167" s="25">
        <f t="shared" si="10"/>
        <v>104029.75</v>
      </c>
      <c r="N167" s="25">
        <f t="shared" si="11"/>
        <v>104030</v>
      </c>
    </row>
    <row r="168" spans="1:14" s="25" customFormat="1" ht="12.75" x14ac:dyDescent="0.25">
      <c r="A168" s="117">
        <v>45</v>
      </c>
      <c r="B168" s="125" t="s">
        <v>548</v>
      </c>
      <c r="C168" s="170" t="s">
        <v>838</v>
      </c>
      <c r="D168" s="117" t="s">
        <v>129</v>
      </c>
      <c r="E168" s="132" t="s">
        <v>551</v>
      </c>
      <c r="F168" s="40">
        <v>92670</v>
      </c>
      <c r="G168" s="133">
        <v>1</v>
      </c>
      <c r="H168" s="123"/>
      <c r="I168" s="271">
        <v>97547</v>
      </c>
      <c r="J168" s="40">
        <v>78037</v>
      </c>
      <c r="K168" s="237">
        <f t="shared" si="8"/>
        <v>97546.25</v>
      </c>
      <c r="L168" s="236">
        <f t="shared" si="9"/>
        <v>97547</v>
      </c>
      <c r="M168" s="25">
        <f t="shared" si="10"/>
        <v>92669.65</v>
      </c>
      <c r="N168" s="25">
        <f t="shared" si="11"/>
        <v>92670</v>
      </c>
    </row>
    <row r="169" spans="1:14" s="25" customFormat="1" ht="12.75" x14ac:dyDescent="0.25">
      <c r="A169" s="117">
        <v>46</v>
      </c>
      <c r="B169" s="125" t="s">
        <v>633</v>
      </c>
      <c r="C169" s="170" t="s">
        <v>839</v>
      </c>
      <c r="D169" s="117" t="s">
        <v>129</v>
      </c>
      <c r="E169" s="132" t="s">
        <v>154</v>
      </c>
      <c r="F169" s="40">
        <v>70741</v>
      </c>
      <c r="G169" s="133">
        <v>1</v>
      </c>
      <c r="H169" s="123">
        <v>63</v>
      </c>
      <c r="I169" s="271">
        <v>74464</v>
      </c>
      <c r="J169" s="40">
        <v>59571</v>
      </c>
      <c r="K169" s="237">
        <f t="shared" si="8"/>
        <v>74463.75</v>
      </c>
      <c r="L169" s="236">
        <f t="shared" si="9"/>
        <v>74464</v>
      </c>
      <c r="M169" s="25">
        <f t="shared" si="10"/>
        <v>70740.800000000003</v>
      </c>
      <c r="N169" s="25">
        <f t="shared" si="11"/>
        <v>70741</v>
      </c>
    </row>
    <row r="170" spans="1:14" s="25" customFormat="1" ht="12.75" x14ac:dyDescent="0.25">
      <c r="A170" s="263">
        <v>47</v>
      </c>
      <c r="B170" s="264" t="s">
        <v>1046</v>
      </c>
      <c r="C170" s="265" t="s">
        <v>1045</v>
      </c>
      <c r="D170" s="266" t="s">
        <v>1047</v>
      </c>
      <c r="E170" s="267" t="s">
        <v>1048</v>
      </c>
      <c r="F170" s="40"/>
      <c r="G170" s="269">
        <v>1</v>
      </c>
      <c r="H170" s="270"/>
      <c r="I170" s="271">
        <v>0</v>
      </c>
      <c r="J170" s="40"/>
      <c r="K170" s="237"/>
      <c r="L170" s="236"/>
      <c r="M170" s="25">
        <f t="shared" si="10"/>
        <v>0</v>
      </c>
      <c r="N170" s="25">
        <f t="shared" si="11"/>
        <v>0</v>
      </c>
    </row>
    <row r="171" spans="1:14" s="25" customFormat="1" ht="25.5" x14ac:dyDescent="0.25">
      <c r="A171" s="128">
        <v>48</v>
      </c>
      <c r="B171" s="125" t="s">
        <v>1040</v>
      </c>
      <c r="C171" s="170" t="s">
        <v>994</v>
      </c>
      <c r="D171" s="117" t="s">
        <v>1017</v>
      </c>
      <c r="E171" s="132" t="s">
        <v>1018</v>
      </c>
      <c r="F171" s="40">
        <v>176700</v>
      </c>
      <c r="G171" s="133"/>
      <c r="H171" s="123"/>
      <c r="I171" s="271">
        <v>190000</v>
      </c>
      <c r="J171" s="40">
        <v>152000</v>
      </c>
      <c r="K171" s="237">
        <f t="shared" si="8"/>
        <v>190000</v>
      </c>
      <c r="L171" s="236">
        <f t="shared" si="9"/>
        <v>190000</v>
      </c>
      <c r="M171" s="272">
        <f>(I171*93)/100</f>
        <v>176700</v>
      </c>
      <c r="N171" s="25">
        <f t="shared" si="11"/>
        <v>176700</v>
      </c>
    </row>
    <row r="172" spans="1:14" s="25" customFormat="1" ht="12.75" x14ac:dyDescent="0.25">
      <c r="A172" s="128">
        <v>49</v>
      </c>
      <c r="B172" s="125" t="s">
        <v>976</v>
      </c>
      <c r="C172" s="170" t="s">
        <v>840</v>
      </c>
      <c r="D172" s="117"/>
      <c r="E172" s="124" t="s">
        <v>700</v>
      </c>
      <c r="F172" s="40">
        <v>116387</v>
      </c>
      <c r="G172" s="123"/>
      <c r="H172" s="123"/>
      <c r="I172" s="271">
        <v>125147</v>
      </c>
      <c r="J172" s="40">
        <v>100117</v>
      </c>
      <c r="K172" s="237">
        <f t="shared" si="8"/>
        <v>125146.25</v>
      </c>
      <c r="L172" s="236">
        <f t="shared" si="9"/>
        <v>125147</v>
      </c>
      <c r="M172" s="272">
        <f>(I172*93)/100</f>
        <v>116386.71</v>
      </c>
      <c r="N172" s="25">
        <f t="shared" si="11"/>
        <v>116387</v>
      </c>
    </row>
    <row r="173" spans="1:14" s="4" customFormat="1" ht="18" customHeight="1" x14ac:dyDescent="0.25">
      <c r="A173" s="108"/>
      <c r="B173" s="53"/>
      <c r="C173" s="186"/>
      <c r="D173" s="54"/>
      <c r="E173" s="55" t="s">
        <v>541</v>
      </c>
      <c r="F173" s="40">
        <v>0</v>
      </c>
      <c r="G173" s="88"/>
      <c r="H173" s="83"/>
      <c r="I173" s="271">
        <v>0</v>
      </c>
      <c r="J173" s="40">
        <v>0</v>
      </c>
      <c r="K173" s="237">
        <f t="shared" si="8"/>
        <v>0</v>
      </c>
      <c r="L173" s="236">
        <f t="shared" si="9"/>
        <v>0</v>
      </c>
      <c r="M173" s="25">
        <f t="shared" si="10"/>
        <v>0</v>
      </c>
      <c r="N173" s="25">
        <f t="shared" si="11"/>
        <v>0</v>
      </c>
    </row>
    <row r="174" spans="1:14" s="25" customFormat="1" ht="12.75" x14ac:dyDescent="0.25">
      <c r="A174" s="117">
        <v>50</v>
      </c>
      <c r="B174" s="118" t="s">
        <v>542</v>
      </c>
      <c r="C174" s="170" t="s">
        <v>841</v>
      </c>
      <c r="D174" s="117" t="s">
        <v>7</v>
      </c>
      <c r="E174" s="121" t="s">
        <v>544</v>
      </c>
      <c r="F174" s="40">
        <v>104287</v>
      </c>
      <c r="G174" s="151">
        <v>1</v>
      </c>
      <c r="H174" s="141"/>
      <c r="I174" s="271">
        <v>109775</v>
      </c>
      <c r="J174" s="40">
        <v>87820</v>
      </c>
      <c r="K174" s="237">
        <f t="shared" si="8"/>
        <v>109775</v>
      </c>
      <c r="L174" s="236">
        <f t="shared" si="9"/>
        <v>109775</v>
      </c>
      <c r="M174" s="25">
        <f t="shared" si="10"/>
        <v>104286.25</v>
      </c>
      <c r="N174" s="25">
        <f t="shared" si="11"/>
        <v>104287</v>
      </c>
    </row>
    <row r="175" spans="1:14" s="25" customFormat="1" ht="12.75" x14ac:dyDescent="0.25">
      <c r="A175" s="117">
        <v>51</v>
      </c>
      <c r="B175" s="118" t="s">
        <v>588</v>
      </c>
      <c r="C175" s="170" t="s">
        <v>842</v>
      </c>
      <c r="D175" s="117"/>
      <c r="E175" s="121" t="s">
        <v>544</v>
      </c>
      <c r="F175" s="40">
        <v>74359</v>
      </c>
      <c r="G175" s="151">
        <v>1</v>
      </c>
      <c r="H175" s="141"/>
      <c r="I175" s="271">
        <v>79955</v>
      </c>
      <c r="J175" s="40">
        <v>63964</v>
      </c>
      <c r="K175" s="237">
        <f t="shared" si="8"/>
        <v>79955</v>
      </c>
      <c r="L175" s="236">
        <f t="shared" si="9"/>
        <v>79955</v>
      </c>
      <c r="M175" s="272">
        <f>(I175*93)/100</f>
        <v>74358.149999999994</v>
      </c>
      <c r="N175" s="25">
        <f t="shared" si="11"/>
        <v>74359</v>
      </c>
    </row>
    <row r="176" spans="1:14" s="25" customFormat="1" ht="12.75" x14ac:dyDescent="0.25">
      <c r="A176" s="117">
        <v>52</v>
      </c>
      <c r="B176" s="118" t="s">
        <v>543</v>
      </c>
      <c r="C176" s="170" t="s">
        <v>843</v>
      </c>
      <c r="D176" s="117" t="s">
        <v>107</v>
      </c>
      <c r="E176" s="121" t="s">
        <v>545</v>
      </c>
      <c r="F176" s="40">
        <v>161897</v>
      </c>
      <c r="G176" s="151">
        <v>1</v>
      </c>
      <c r="H176" s="141"/>
      <c r="I176" s="271">
        <v>170417</v>
      </c>
      <c r="J176" s="40">
        <v>136333</v>
      </c>
      <c r="K176" s="237">
        <f t="shared" si="8"/>
        <v>170416.25</v>
      </c>
      <c r="L176" s="236">
        <f t="shared" si="9"/>
        <v>170417</v>
      </c>
      <c r="M176" s="25">
        <f t="shared" si="10"/>
        <v>161896.15</v>
      </c>
      <c r="N176" s="25">
        <f t="shared" si="11"/>
        <v>161897</v>
      </c>
    </row>
    <row r="177" spans="1:14" s="25" customFormat="1" ht="12.75" x14ac:dyDescent="0.25">
      <c r="A177" s="117">
        <v>53</v>
      </c>
      <c r="B177" s="118" t="s">
        <v>589</v>
      </c>
      <c r="C177" s="170" t="s">
        <v>844</v>
      </c>
      <c r="D177" s="117"/>
      <c r="E177" s="121" t="s">
        <v>545</v>
      </c>
      <c r="F177" s="40">
        <v>87769</v>
      </c>
      <c r="G177" s="151">
        <v>1</v>
      </c>
      <c r="H177" s="141"/>
      <c r="I177" s="271">
        <v>94375</v>
      </c>
      <c r="J177" s="40">
        <v>75500</v>
      </c>
      <c r="K177" s="237">
        <f t="shared" si="8"/>
        <v>94375</v>
      </c>
      <c r="L177" s="236">
        <f t="shared" si="9"/>
        <v>94375</v>
      </c>
      <c r="M177" s="272">
        <f>(I177*93)/100</f>
        <v>87768.75</v>
      </c>
      <c r="N177" s="25">
        <f t="shared" si="11"/>
        <v>87769</v>
      </c>
    </row>
    <row r="178" spans="1:14" s="25" customFormat="1" ht="25.5" x14ac:dyDescent="0.25">
      <c r="A178" s="117">
        <v>54</v>
      </c>
      <c r="B178" s="118" t="s">
        <v>590</v>
      </c>
      <c r="C178" s="170" t="s">
        <v>845</v>
      </c>
      <c r="D178" s="117"/>
      <c r="E178" s="121" t="s">
        <v>587</v>
      </c>
      <c r="F178" s="40">
        <v>81030</v>
      </c>
      <c r="G178" s="140">
        <v>1</v>
      </c>
      <c r="H178" s="141"/>
      <c r="I178" s="271">
        <v>87128</v>
      </c>
      <c r="J178" s="40">
        <v>69702</v>
      </c>
      <c r="K178" s="237">
        <f t="shared" si="8"/>
        <v>87127.5</v>
      </c>
      <c r="L178" s="236">
        <f t="shared" si="9"/>
        <v>87128</v>
      </c>
      <c r="M178" s="272">
        <f>(I178*93)/100</f>
        <v>81029.039999999994</v>
      </c>
      <c r="N178" s="25">
        <f t="shared" si="11"/>
        <v>81030</v>
      </c>
    </row>
    <row r="179" spans="1:14" s="25" customFormat="1" ht="12.75" x14ac:dyDescent="0.25">
      <c r="A179" s="117">
        <v>55</v>
      </c>
      <c r="B179" s="118" t="s">
        <v>613</v>
      </c>
      <c r="C179" s="170" t="s">
        <v>614</v>
      </c>
      <c r="D179" s="117" t="s">
        <v>129</v>
      </c>
      <c r="E179" s="121" t="s">
        <v>626</v>
      </c>
      <c r="F179" s="40">
        <v>134662</v>
      </c>
      <c r="G179" s="140"/>
      <c r="H179" s="119"/>
      <c r="I179" s="271">
        <v>141749</v>
      </c>
      <c r="J179" s="40">
        <v>113399</v>
      </c>
      <c r="K179" s="237">
        <f t="shared" si="8"/>
        <v>141748.75</v>
      </c>
      <c r="L179" s="236">
        <f t="shared" si="9"/>
        <v>141749</v>
      </c>
      <c r="M179" s="25">
        <f t="shared" si="10"/>
        <v>134661.54999999999</v>
      </c>
      <c r="N179" s="25">
        <f t="shared" si="11"/>
        <v>134662</v>
      </c>
    </row>
    <row r="180" spans="1:14" s="25" customFormat="1" ht="12.75" x14ac:dyDescent="0.25">
      <c r="A180" s="117">
        <v>56</v>
      </c>
      <c r="B180" s="118" t="s">
        <v>1066</v>
      </c>
      <c r="C180" s="170" t="s">
        <v>1067</v>
      </c>
      <c r="D180" s="117" t="s">
        <v>7</v>
      </c>
      <c r="E180" s="121" t="s">
        <v>1076</v>
      </c>
      <c r="F180" s="40">
        <v>59000</v>
      </c>
      <c r="G180" s="140"/>
      <c r="H180" s="119">
        <v>49</v>
      </c>
      <c r="I180" s="271"/>
      <c r="J180" s="40"/>
      <c r="K180" s="237"/>
      <c r="L180" s="236"/>
    </row>
    <row r="181" spans="1:14" s="25" customFormat="1" ht="12.75" x14ac:dyDescent="0.25">
      <c r="A181" s="117">
        <v>57</v>
      </c>
      <c r="B181" s="118" t="s">
        <v>1068</v>
      </c>
      <c r="C181" s="170" t="s">
        <v>1071</v>
      </c>
      <c r="D181" s="117" t="s">
        <v>89</v>
      </c>
      <c r="E181" s="121" t="s">
        <v>1077</v>
      </c>
      <c r="F181" s="40">
        <v>61500</v>
      </c>
      <c r="G181" s="140"/>
      <c r="H181" s="119">
        <v>49</v>
      </c>
      <c r="I181" s="271"/>
      <c r="J181" s="40"/>
      <c r="K181" s="237"/>
      <c r="L181" s="236"/>
    </row>
    <row r="182" spans="1:14" s="25" customFormat="1" ht="12.75" x14ac:dyDescent="0.25">
      <c r="A182" s="117">
        <v>58</v>
      </c>
      <c r="B182" s="118" t="s">
        <v>1069</v>
      </c>
      <c r="C182" s="170" t="s">
        <v>1072</v>
      </c>
      <c r="D182" s="117" t="s">
        <v>107</v>
      </c>
      <c r="E182" s="121" t="s">
        <v>1075</v>
      </c>
      <c r="F182" s="40">
        <v>88500</v>
      </c>
      <c r="G182" s="140"/>
      <c r="H182" s="119">
        <v>76</v>
      </c>
      <c r="I182" s="271"/>
      <c r="J182" s="40"/>
      <c r="K182" s="237"/>
      <c r="L182" s="236"/>
    </row>
    <row r="183" spans="1:14" s="25" customFormat="1" ht="12.75" x14ac:dyDescent="0.25">
      <c r="A183" s="117">
        <v>59</v>
      </c>
      <c r="B183" s="118" t="s">
        <v>1070</v>
      </c>
      <c r="C183" s="170" t="s">
        <v>1073</v>
      </c>
      <c r="D183" s="117" t="s">
        <v>107</v>
      </c>
      <c r="E183" s="121" t="s">
        <v>1074</v>
      </c>
      <c r="F183" s="40">
        <v>88500</v>
      </c>
      <c r="G183" s="140"/>
      <c r="H183" s="119">
        <v>76</v>
      </c>
      <c r="I183" s="271"/>
      <c r="J183" s="40"/>
      <c r="K183" s="237"/>
      <c r="L183" s="236"/>
    </row>
    <row r="184" spans="1:14" s="25" customFormat="1" ht="12.75" x14ac:dyDescent="0.25">
      <c r="A184" s="117">
        <v>60</v>
      </c>
      <c r="B184" s="118" t="s">
        <v>609</v>
      </c>
      <c r="C184" s="170" t="s">
        <v>610</v>
      </c>
      <c r="D184" s="117" t="s">
        <v>129</v>
      </c>
      <c r="E184" s="121" t="s">
        <v>570</v>
      </c>
      <c r="F184" s="40">
        <v>117156</v>
      </c>
      <c r="G184" s="140"/>
      <c r="H184" s="141"/>
      <c r="I184" s="271">
        <v>123322</v>
      </c>
      <c r="J184" s="40">
        <v>98657</v>
      </c>
      <c r="K184" s="237">
        <f t="shared" si="8"/>
        <v>123321.25</v>
      </c>
      <c r="L184" s="236">
        <f t="shared" si="9"/>
        <v>123322</v>
      </c>
      <c r="M184" s="25">
        <f t="shared" si="10"/>
        <v>117155.9</v>
      </c>
      <c r="N184" s="25">
        <f t="shared" si="11"/>
        <v>117156</v>
      </c>
    </row>
    <row r="185" spans="1:14" s="10" customFormat="1" ht="18" customHeight="1" x14ac:dyDescent="0.25">
      <c r="A185" s="109"/>
      <c r="B185" s="53"/>
      <c r="C185" s="186"/>
      <c r="D185" s="54"/>
      <c r="E185" s="55" t="s">
        <v>320</v>
      </c>
      <c r="F185" s="40"/>
      <c r="G185" s="93"/>
      <c r="H185" s="94"/>
      <c r="I185" s="271">
        <v>0</v>
      </c>
      <c r="J185" s="40">
        <v>0</v>
      </c>
      <c r="K185" s="237">
        <f t="shared" si="8"/>
        <v>0</v>
      </c>
      <c r="L185" s="236">
        <f t="shared" si="9"/>
        <v>0</v>
      </c>
      <c r="M185" s="25">
        <f t="shared" si="10"/>
        <v>0</v>
      </c>
      <c r="N185" s="25">
        <f t="shared" si="11"/>
        <v>0</v>
      </c>
    </row>
    <row r="186" spans="1:14" s="50" customFormat="1" ht="25.5" x14ac:dyDescent="0.25">
      <c r="A186" s="117">
        <v>61</v>
      </c>
      <c r="B186" s="149" t="s">
        <v>155</v>
      </c>
      <c r="C186" s="188" t="s">
        <v>846</v>
      </c>
      <c r="D186" s="139" t="s">
        <v>107</v>
      </c>
      <c r="E186" s="124" t="s">
        <v>640</v>
      </c>
      <c r="F186" s="40">
        <v>49125</v>
      </c>
      <c r="G186" s="152">
        <v>1</v>
      </c>
      <c r="H186" s="153">
        <v>44</v>
      </c>
      <c r="I186" s="271">
        <v>51710</v>
      </c>
      <c r="J186" s="40">
        <v>41368</v>
      </c>
      <c r="K186" s="237">
        <f t="shared" si="8"/>
        <v>51710</v>
      </c>
      <c r="L186" s="236">
        <f t="shared" si="9"/>
        <v>51710</v>
      </c>
      <c r="M186" s="25">
        <f t="shared" si="10"/>
        <v>49124.5</v>
      </c>
      <c r="N186" s="25">
        <f t="shared" si="11"/>
        <v>49125</v>
      </c>
    </row>
    <row r="187" spans="1:14" s="50" customFormat="1" ht="25.5" x14ac:dyDescent="0.25">
      <c r="A187" s="139">
        <v>62</v>
      </c>
      <c r="B187" s="149" t="s">
        <v>373</v>
      </c>
      <c r="C187" s="188" t="s">
        <v>847</v>
      </c>
      <c r="D187" s="139" t="s">
        <v>107</v>
      </c>
      <c r="E187" s="124" t="s">
        <v>641</v>
      </c>
      <c r="F187" s="40">
        <v>44460</v>
      </c>
      <c r="G187" s="154">
        <v>1</v>
      </c>
      <c r="H187" s="153">
        <v>44</v>
      </c>
      <c r="I187" s="271">
        <v>46800</v>
      </c>
      <c r="J187" s="40">
        <v>37440</v>
      </c>
      <c r="K187" s="237">
        <f t="shared" si="8"/>
        <v>46800</v>
      </c>
      <c r="L187" s="236">
        <f t="shared" si="9"/>
        <v>46800</v>
      </c>
      <c r="M187" s="25">
        <f t="shared" si="10"/>
        <v>44460</v>
      </c>
      <c r="N187" s="25">
        <f t="shared" si="11"/>
        <v>44460</v>
      </c>
    </row>
    <row r="188" spans="1:14" s="25" customFormat="1" ht="12.75" x14ac:dyDescent="0.25">
      <c r="A188" s="117">
        <v>63</v>
      </c>
      <c r="B188" s="125" t="s">
        <v>156</v>
      </c>
      <c r="C188" s="170" t="s">
        <v>848</v>
      </c>
      <c r="D188" s="117" t="s">
        <v>107</v>
      </c>
      <c r="E188" s="132" t="s">
        <v>157</v>
      </c>
      <c r="F188" s="40">
        <v>48519</v>
      </c>
      <c r="G188" s="133">
        <v>1</v>
      </c>
      <c r="H188" s="123">
        <v>43</v>
      </c>
      <c r="I188" s="271">
        <v>51072</v>
      </c>
      <c r="J188" s="40">
        <v>40857</v>
      </c>
      <c r="K188" s="237">
        <f t="shared" si="8"/>
        <v>51071.25</v>
      </c>
      <c r="L188" s="236">
        <f t="shared" si="9"/>
        <v>51072</v>
      </c>
      <c r="M188" s="25">
        <f t="shared" si="10"/>
        <v>48518.400000000001</v>
      </c>
      <c r="N188" s="25">
        <f t="shared" si="11"/>
        <v>48519</v>
      </c>
    </row>
    <row r="189" spans="1:14" s="10" customFormat="1" ht="18" x14ac:dyDescent="0.25">
      <c r="A189" s="109"/>
      <c r="B189" s="115"/>
      <c r="C189" s="191"/>
      <c r="D189" s="75"/>
      <c r="E189" s="107" t="s">
        <v>321</v>
      </c>
      <c r="F189" s="40"/>
      <c r="G189" s="91"/>
      <c r="H189" s="92"/>
      <c r="I189" s="271">
        <v>0</v>
      </c>
      <c r="J189" s="40">
        <v>0</v>
      </c>
      <c r="K189" s="237">
        <f t="shared" si="8"/>
        <v>0</v>
      </c>
      <c r="L189" s="236">
        <f t="shared" si="9"/>
        <v>0</v>
      </c>
      <c r="M189" s="25">
        <f t="shared" si="10"/>
        <v>0</v>
      </c>
      <c r="N189" s="25">
        <f t="shared" si="11"/>
        <v>0</v>
      </c>
    </row>
    <row r="190" spans="1:14" s="50" customFormat="1" ht="12.75" x14ac:dyDescent="0.25">
      <c r="A190" s="125">
        <v>64</v>
      </c>
      <c r="B190" s="118" t="s">
        <v>698</v>
      </c>
      <c r="C190" s="170" t="s">
        <v>849</v>
      </c>
      <c r="D190" s="118"/>
      <c r="E190" s="124" t="s">
        <v>561</v>
      </c>
      <c r="F190" s="40">
        <v>77811</v>
      </c>
      <c r="G190" s="141"/>
      <c r="H190" s="119"/>
      <c r="I190" s="271">
        <v>83667</v>
      </c>
      <c r="J190" s="40">
        <v>66933</v>
      </c>
      <c r="K190" s="237">
        <f t="shared" si="8"/>
        <v>83666.25</v>
      </c>
      <c r="L190" s="236">
        <f t="shared" si="9"/>
        <v>83667</v>
      </c>
      <c r="M190" s="272">
        <f>(I190*93)/100</f>
        <v>77810.31</v>
      </c>
      <c r="N190" s="25">
        <f t="shared" si="11"/>
        <v>77811</v>
      </c>
    </row>
    <row r="191" spans="1:14" s="25" customFormat="1" ht="25.5" x14ac:dyDescent="0.25">
      <c r="A191" s="139">
        <v>65</v>
      </c>
      <c r="B191" s="149" t="s">
        <v>158</v>
      </c>
      <c r="C191" s="188" t="s">
        <v>850</v>
      </c>
      <c r="D191" s="139" t="s">
        <v>129</v>
      </c>
      <c r="E191" s="121" t="s">
        <v>642</v>
      </c>
      <c r="F191" s="40">
        <v>194744</v>
      </c>
      <c r="G191" s="131">
        <v>1</v>
      </c>
      <c r="H191" s="123">
        <v>105</v>
      </c>
      <c r="I191" s="271">
        <v>204993</v>
      </c>
      <c r="J191" s="40">
        <v>163994</v>
      </c>
      <c r="K191" s="237">
        <f t="shared" si="8"/>
        <v>204992.5</v>
      </c>
      <c r="L191" s="236">
        <f t="shared" si="9"/>
        <v>204993</v>
      </c>
      <c r="M191" s="25">
        <f t="shared" si="10"/>
        <v>194743.35</v>
      </c>
      <c r="N191" s="25">
        <f t="shared" si="11"/>
        <v>194744</v>
      </c>
    </row>
    <row r="192" spans="1:14" s="10" customFormat="1" ht="18" customHeight="1" x14ac:dyDescent="0.25">
      <c r="A192" s="109"/>
      <c r="B192" s="53"/>
      <c r="C192" s="186"/>
      <c r="D192" s="54"/>
      <c r="E192" s="55" t="s">
        <v>322</v>
      </c>
      <c r="F192" s="40"/>
      <c r="G192" s="79"/>
      <c r="H192" s="80"/>
      <c r="I192" s="271">
        <v>0</v>
      </c>
      <c r="J192" s="40">
        <v>0</v>
      </c>
      <c r="K192" s="237">
        <f t="shared" si="8"/>
        <v>0</v>
      </c>
      <c r="L192" s="236">
        <f t="shared" si="9"/>
        <v>0</v>
      </c>
      <c r="M192" s="25">
        <f t="shared" si="10"/>
        <v>0</v>
      </c>
      <c r="N192" s="25">
        <f t="shared" si="11"/>
        <v>0</v>
      </c>
    </row>
    <row r="193" spans="1:14" s="25" customFormat="1" ht="12.75" x14ac:dyDescent="0.25">
      <c r="A193" s="117">
        <v>66</v>
      </c>
      <c r="B193" s="125" t="s">
        <v>160</v>
      </c>
      <c r="C193" s="170" t="s">
        <v>851</v>
      </c>
      <c r="D193" s="117" t="s">
        <v>107</v>
      </c>
      <c r="E193" s="126" t="s">
        <v>711</v>
      </c>
      <c r="F193" s="40">
        <v>68034</v>
      </c>
      <c r="G193" s="130">
        <v>1</v>
      </c>
      <c r="H193" s="123">
        <v>49</v>
      </c>
      <c r="I193" s="271">
        <v>71614</v>
      </c>
      <c r="J193" s="40">
        <v>57291</v>
      </c>
      <c r="K193" s="237">
        <f t="shared" si="8"/>
        <v>71613.75</v>
      </c>
      <c r="L193" s="236">
        <f t="shared" si="9"/>
        <v>71614</v>
      </c>
      <c r="M193" s="25">
        <f t="shared" si="10"/>
        <v>68033.3</v>
      </c>
      <c r="N193" s="25">
        <f t="shared" si="11"/>
        <v>68034</v>
      </c>
    </row>
    <row r="194" spans="1:14" s="25" customFormat="1" ht="25.5" x14ac:dyDescent="0.25">
      <c r="A194" s="117">
        <v>67</v>
      </c>
      <c r="B194" s="125" t="s">
        <v>161</v>
      </c>
      <c r="C194" s="170" t="s">
        <v>852</v>
      </c>
      <c r="D194" s="117" t="s">
        <v>107</v>
      </c>
      <c r="E194" s="132" t="s">
        <v>712</v>
      </c>
      <c r="F194" s="40">
        <v>67671</v>
      </c>
      <c r="G194" s="133">
        <v>1</v>
      </c>
      <c r="H194" s="123">
        <v>48</v>
      </c>
      <c r="I194" s="271">
        <v>71232</v>
      </c>
      <c r="J194" s="40">
        <v>56985</v>
      </c>
      <c r="K194" s="237">
        <f t="shared" si="8"/>
        <v>71231.25</v>
      </c>
      <c r="L194" s="236">
        <f t="shared" si="9"/>
        <v>71232</v>
      </c>
      <c r="M194" s="25">
        <f t="shared" si="10"/>
        <v>67670.399999999994</v>
      </c>
      <c r="N194" s="25">
        <f t="shared" si="11"/>
        <v>67671</v>
      </c>
    </row>
    <row r="195" spans="1:14" s="10" customFormat="1" ht="18" customHeight="1" x14ac:dyDescent="0.25">
      <c r="A195" s="109"/>
      <c r="B195" s="53"/>
      <c r="C195" s="186"/>
      <c r="D195" s="54"/>
      <c r="E195" s="55" t="s">
        <v>323</v>
      </c>
      <c r="F195" s="40"/>
      <c r="G195" s="79"/>
      <c r="H195" s="80"/>
      <c r="I195" s="271">
        <v>0</v>
      </c>
      <c r="J195" s="40">
        <v>0</v>
      </c>
      <c r="K195" s="237">
        <f t="shared" si="8"/>
        <v>0</v>
      </c>
      <c r="L195" s="236">
        <f t="shared" si="9"/>
        <v>0</v>
      </c>
      <c r="M195" s="25">
        <f t="shared" si="10"/>
        <v>0</v>
      </c>
      <c r="N195" s="25">
        <f t="shared" si="11"/>
        <v>0</v>
      </c>
    </row>
    <row r="196" spans="1:14" s="25" customFormat="1" ht="25.5" x14ac:dyDescent="0.25">
      <c r="A196" s="117">
        <v>68</v>
      </c>
      <c r="B196" s="125" t="s">
        <v>162</v>
      </c>
      <c r="C196" s="170" t="s">
        <v>853</v>
      </c>
      <c r="D196" s="117" t="s">
        <v>107</v>
      </c>
      <c r="E196" s="126" t="s">
        <v>712</v>
      </c>
      <c r="F196" s="40">
        <v>67662</v>
      </c>
      <c r="G196" s="130">
        <v>1</v>
      </c>
      <c r="H196" s="123">
        <v>47</v>
      </c>
      <c r="I196" s="271">
        <v>71223</v>
      </c>
      <c r="J196" s="40">
        <v>56978</v>
      </c>
      <c r="K196" s="237">
        <f t="shared" si="8"/>
        <v>71222.5</v>
      </c>
      <c r="L196" s="236">
        <f t="shared" si="9"/>
        <v>71223</v>
      </c>
      <c r="M196" s="25">
        <f t="shared" si="10"/>
        <v>67661.850000000006</v>
      </c>
      <c r="N196" s="25">
        <f t="shared" si="11"/>
        <v>67662</v>
      </c>
    </row>
    <row r="197" spans="1:14" s="25" customFormat="1" ht="12.75" x14ac:dyDescent="0.25">
      <c r="A197" s="117">
        <v>69</v>
      </c>
      <c r="B197" s="125" t="s">
        <v>163</v>
      </c>
      <c r="C197" s="170" t="s">
        <v>854</v>
      </c>
      <c r="D197" s="117" t="s">
        <v>129</v>
      </c>
      <c r="E197" s="121" t="s">
        <v>684</v>
      </c>
      <c r="F197" s="40">
        <v>138632</v>
      </c>
      <c r="G197" s="131">
        <v>1</v>
      </c>
      <c r="H197" s="123">
        <v>81</v>
      </c>
      <c r="I197" s="271">
        <v>145928</v>
      </c>
      <c r="J197" s="40">
        <v>116742</v>
      </c>
      <c r="K197" s="237">
        <f t="shared" si="8"/>
        <v>145927.5</v>
      </c>
      <c r="L197" s="236">
        <f t="shared" si="9"/>
        <v>145928</v>
      </c>
      <c r="M197" s="25">
        <f t="shared" si="10"/>
        <v>138631.6</v>
      </c>
      <c r="N197" s="25">
        <f t="shared" si="11"/>
        <v>138632</v>
      </c>
    </row>
    <row r="198" spans="1:14" s="25" customFormat="1" ht="12.75" x14ac:dyDescent="0.25">
      <c r="A198" s="117">
        <v>70</v>
      </c>
      <c r="B198" s="125" t="s">
        <v>164</v>
      </c>
      <c r="C198" s="170">
        <v>5010120</v>
      </c>
      <c r="D198" s="117" t="s">
        <v>107</v>
      </c>
      <c r="E198" s="121" t="s">
        <v>165</v>
      </c>
      <c r="F198" s="40">
        <v>262950</v>
      </c>
      <c r="G198" s="131">
        <v>1</v>
      </c>
      <c r="H198" s="123">
        <v>162</v>
      </c>
      <c r="I198" s="271">
        <v>276789</v>
      </c>
      <c r="J198" s="40">
        <v>221431</v>
      </c>
      <c r="K198" s="237">
        <f t="shared" si="8"/>
        <v>276788.75</v>
      </c>
      <c r="L198" s="236">
        <f t="shared" si="9"/>
        <v>276789</v>
      </c>
      <c r="M198" s="25">
        <f t="shared" si="10"/>
        <v>262949.55</v>
      </c>
      <c r="N198" s="25">
        <f t="shared" si="11"/>
        <v>262950</v>
      </c>
    </row>
    <row r="199" spans="1:14" s="25" customFormat="1" ht="12.75" x14ac:dyDescent="0.25">
      <c r="A199" s="117">
        <v>71</v>
      </c>
      <c r="B199" s="125" t="s">
        <v>166</v>
      </c>
      <c r="C199" s="170" t="s">
        <v>855</v>
      </c>
      <c r="D199" s="117" t="s">
        <v>107</v>
      </c>
      <c r="E199" s="121" t="s">
        <v>167</v>
      </c>
      <c r="F199" s="40">
        <v>262950</v>
      </c>
      <c r="G199" s="131">
        <v>1</v>
      </c>
      <c r="H199" s="123">
        <v>162</v>
      </c>
      <c r="I199" s="271">
        <v>276789</v>
      </c>
      <c r="J199" s="40">
        <v>221431</v>
      </c>
      <c r="K199" s="237">
        <f t="shared" si="8"/>
        <v>276788.75</v>
      </c>
      <c r="L199" s="236">
        <f t="shared" si="9"/>
        <v>276789</v>
      </c>
      <c r="M199" s="25">
        <f t="shared" si="10"/>
        <v>262949.55</v>
      </c>
      <c r="N199" s="25">
        <f t="shared" si="11"/>
        <v>262950</v>
      </c>
    </row>
    <row r="200" spans="1:14" s="4" customFormat="1" ht="18" customHeight="1" x14ac:dyDescent="0.25">
      <c r="A200" s="111"/>
      <c r="B200" s="56"/>
      <c r="C200" s="184"/>
      <c r="D200" s="56"/>
      <c r="E200" s="55" t="s">
        <v>355</v>
      </c>
      <c r="F200" s="40"/>
      <c r="G200" s="56"/>
      <c r="H200" s="59"/>
      <c r="I200" s="271">
        <v>0</v>
      </c>
      <c r="J200" s="40">
        <v>0</v>
      </c>
      <c r="K200" s="237">
        <f t="shared" si="8"/>
        <v>0</v>
      </c>
      <c r="L200" s="236">
        <f t="shared" si="9"/>
        <v>0</v>
      </c>
      <c r="M200" s="25">
        <f t="shared" si="10"/>
        <v>0</v>
      </c>
      <c r="N200" s="25">
        <f t="shared" si="11"/>
        <v>0</v>
      </c>
    </row>
    <row r="201" spans="1:14" s="10" customFormat="1" ht="18" customHeight="1" x14ac:dyDescent="0.25">
      <c r="A201" s="109"/>
      <c r="B201" s="53"/>
      <c r="C201" s="186"/>
      <c r="D201" s="54"/>
      <c r="E201" s="55" t="s">
        <v>367</v>
      </c>
      <c r="F201" s="40"/>
      <c r="G201" s="79"/>
      <c r="H201" s="90"/>
      <c r="I201" s="271">
        <v>0</v>
      </c>
      <c r="J201" s="40">
        <v>0</v>
      </c>
      <c r="K201" s="237">
        <f t="shared" si="8"/>
        <v>0</v>
      </c>
      <c r="L201" s="236">
        <f t="shared" si="9"/>
        <v>0</v>
      </c>
      <c r="M201" s="25">
        <f t="shared" si="10"/>
        <v>0</v>
      </c>
      <c r="N201" s="25">
        <f t="shared" si="11"/>
        <v>0</v>
      </c>
    </row>
    <row r="202" spans="1:14" s="25" customFormat="1" ht="25.5" x14ac:dyDescent="0.25">
      <c r="A202" s="139">
        <v>1</v>
      </c>
      <c r="B202" s="149" t="s">
        <v>168</v>
      </c>
      <c r="C202" s="188" t="s">
        <v>856</v>
      </c>
      <c r="D202" s="139" t="s">
        <v>7</v>
      </c>
      <c r="E202" s="126" t="s">
        <v>643</v>
      </c>
      <c r="F202" s="40">
        <v>20077</v>
      </c>
      <c r="G202" s="130">
        <v>1</v>
      </c>
      <c r="H202" s="123">
        <v>11</v>
      </c>
      <c r="I202" s="271">
        <v>21133</v>
      </c>
      <c r="J202" s="40">
        <v>16906</v>
      </c>
      <c r="K202" s="237">
        <f t="shared" si="8"/>
        <v>21132.5</v>
      </c>
      <c r="L202" s="236">
        <f t="shared" si="9"/>
        <v>21133</v>
      </c>
      <c r="M202" s="25">
        <f t="shared" si="10"/>
        <v>20076.349999999999</v>
      </c>
      <c r="N202" s="25">
        <f t="shared" si="11"/>
        <v>20077</v>
      </c>
    </row>
    <row r="203" spans="1:14" s="25" customFormat="1" ht="25.5" x14ac:dyDescent="0.25">
      <c r="A203" s="117">
        <v>2</v>
      </c>
      <c r="B203" s="125" t="s">
        <v>170</v>
      </c>
      <c r="C203" s="170" t="s">
        <v>857</v>
      </c>
      <c r="D203" s="117" t="s">
        <v>7</v>
      </c>
      <c r="E203" s="121" t="s">
        <v>171</v>
      </c>
      <c r="F203" s="40">
        <v>20972</v>
      </c>
      <c r="G203" s="122">
        <v>1</v>
      </c>
      <c r="H203" s="123">
        <v>15</v>
      </c>
      <c r="I203" s="271">
        <v>22075</v>
      </c>
      <c r="J203" s="40">
        <v>17660</v>
      </c>
      <c r="K203" s="237">
        <f t="shared" si="8"/>
        <v>22075</v>
      </c>
      <c r="L203" s="236">
        <f t="shared" si="9"/>
        <v>22075</v>
      </c>
      <c r="M203" s="25">
        <f t="shared" si="10"/>
        <v>20971.25</v>
      </c>
      <c r="N203" s="25">
        <f t="shared" si="11"/>
        <v>20972</v>
      </c>
    </row>
    <row r="204" spans="1:14" s="25" customFormat="1" ht="51" x14ac:dyDescent="0.25">
      <c r="A204" s="117">
        <v>3</v>
      </c>
      <c r="B204" s="118" t="s">
        <v>172</v>
      </c>
      <c r="C204" s="170" t="s">
        <v>858</v>
      </c>
      <c r="D204" s="117" t="s">
        <v>7</v>
      </c>
      <c r="E204" s="155" t="s">
        <v>644</v>
      </c>
      <c r="F204" s="40">
        <v>19612</v>
      </c>
      <c r="G204" s="122">
        <v>1</v>
      </c>
      <c r="H204" s="123">
        <v>11</v>
      </c>
      <c r="I204" s="271">
        <v>20644</v>
      </c>
      <c r="J204" s="40">
        <v>16515</v>
      </c>
      <c r="K204" s="237">
        <f t="shared" si="8"/>
        <v>20643.75</v>
      </c>
      <c r="L204" s="236">
        <f t="shared" si="9"/>
        <v>20644</v>
      </c>
      <c r="M204" s="25">
        <f t="shared" si="10"/>
        <v>19611.8</v>
      </c>
      <c r="N204" s="25">
        <f t="shared" si="11"/>
        <v>19612</v>
      </c>
    </row>
    <row r="205" spans="1:14" s="25" customFormat="1" ht="51" x14ac:dyDescent="0.25">
      <c r="A205" s="117">
        <v>4</v>
      </c>
      <c r="B205" s="142" t="s">
        <v>646</v>
      </c>
      <c r="C205" s="170" t="s">
        <v>859</v>
      </c>
      <c r="D205" s="117" t="s">
        <v>7</v>
      </c>
      <c r="E205" s="155" t="s">
        <v>645</v>
      </c>
      <c r="F205" s="40">
        <v>22030</v>
      </c>
      <c r="G205" s="122">
        <v>1</v>
      </c>
      <c r="H205" s="123">
        <v>13</v>
      </c>
      <c r="I205" s="271">
        <v>23189</v>
      </c>
      <c r="J205" s="40">
        <v>18551</v>
      </c>
      <c r="K205" s="237">
        <f t="shared" si="8"/>
        <v>23188.75</v>
      </c>
      <c r="L205" s="236">
        <f t="shared" si="9"/>
        <v>23189</v>
      </c>
      <c r="M205" s="25">
        <f t="shared" si="10"/>
        <v>22029.55</v>
      </c>
      <c r="N205" s="25">
        <f t="shared" si="11"/>
        <v>22030</v>
      </c>
    </row>
    <row r="206" spans="1:14" s="25" customFormat="1" ht="12.75" x14ac:dyDescent="0.25">
      <c r="A206" s="156">
        <v>5</v>
      </c>
      <c r="B206" s="125" t="s">
        <v>343</v>
      </c>
      <c r="C206" s="170" t="s">
        <v>860</v>
      </c>
      <c r="D206" s="117" t="s">
        <v>7</v>
      </c>
      <c r="E206" s="157" t="s">
        <v>173</v>
      </c>
      <c r="F206" s="40">
        <v>13793</v>
      </c>
      <c r="G206" s="130">
        <v>1</v>
      </c>
      <c r="H206" s="148">
        <v>9</v>
      </c>
      <c r="I206" s="271">
        <v>14518</v>
      </c>
      <c r="J206" s="40">
        <v>11614</v>
      </c>
      <c r="K206" s="237">
        <f t="shared" si="8"/>
        <v>14517.5</v>
      </c>
      <c r="L206" s="236">
        <f t="shared" si="9"/>
        <v>14518</v>
      </c>
      <c r="M206" s="25">
        <f t="shared" si="10"/>
        <v>13792.1</v>
      </c>
      <c r="N206" s="25">
        <f t="shared" si="11"/>
        <v>13793</v>
      </c>
    </row>
    <row r="207" spans="1:14" s="25" customFormat="1" ht="51" x14ac:dyDescent="0.25">
      <c r="A207" s="117">
        <v>6</v>
      </c>
      <c r="B207" s="118" t="s">
        <v>344</v>
      </c>
      <c r="C207" s="170" t="s">
        <v>861</v>
      </c>
      <c r="D207" s="117" t="s">
        <v>7</v>
      </c>
      <c r="E207" s="145" t="s">
        <v>647</v>
      </c>
      <c r="F207" s="40">
        <v>11624</v>
      </c>
      <c r="G207" s="122">
        <v>1</v>
      </c>
      <c r="H207" s="123">
        <v>6</v>
      </c>
      <c r="I207" s="271">
        <v>12235</v>
      </c>
      <c r="J207" s="40">
        <v>9788</v>
      </c>
      <c r="K207" s="237">
        <f t="shared" si="8"/>
        <v>12235</v>
      </c>
      <c r="L207" s="236">
        <f t="shared" si="9"/>
        <v>12235</v>
      </c>
      <c r="M207" s="25">
        <f t="shared" si="10"/>
        <v>11623.25</v>
      </c>
      <c r="N207" s="25">
        <f t="shared" si="11"/>
        <v>11624</v>
      </c>
    </row>
    <row r="208" spans="1:14" s="25" customFormat="1" ht="25.5" x14ac:dyDescent="0.25">
      <c r="A208" s="158">
        <v>7</v>
      </c>
      <c r="B208" s="118" t="s">
        <v>174</v>
      </c>
      <c r="C208" s="170" t="s">
        <v>862</v>
      </c>
      <c r="D208" s="156" t="s">
        <v>7</v>
      </c>
      <c r="E208" s="145" t="s">
        <v>648</v>
      </c>
      <c r="F208" s="40">
        <v>17845</v>
      </c>
      <c r="G208" s="141">
        <v>1</v>
      </c>
      <c r="H208" s="119">
        <v>12</v>
      </c>
      <c r="I208" s="271">
        <v>18784</v>
      </c>
      <c r="J208" s="40">
        <v>15027</v>
      </c>
      <c r="K208" s="237">
        <f t="shared" si="8"/>
        <v>18783.75</v>
      </c>
      <c r="L208" s="236">
        <f t="shared" si="9"/>
        <v>18784</v>
      </c>
      <c r="M208" s="25">
        <f t="shared" si="10"/>
        <v>17844.8</v>
      </c>
      <c r="N208" s="25">
        <f t="shared" si="11"/>
        <v>17845</v>
      </c>
    </row>
    <row r="209" spans="1:14" s="10" customFormat="1" ht="18" customHeight="1" x14ac:dyDescent="0.25">
      <c r="A209" s="109"/>
      <c r="B209" s="53"/>
      <c r="C209" s="186"/>
      <c r="D209" s="54"/>
      <c r="E209" s="52" t="s">
        <v>350</v>
      </c>
      <c r="F209" s="40"/>
      <c r="G209" s="79"/>
      <c r="H209" s="80"/>
      <c r="I209" s="271">
        <v>0</v>
      </c>
      <c r="J209" s="40">
        <v>0</v>
      </c>
      <c r="K209" s="237">
        <f t="shared" si="8"/>
        <v>0</v>
      </c>
      <c r="L209" s="236">
        <f t="shared" si="9"/>
        <v>0</v>
      </c>
      <c r="M209" s="25">
        <f t="shared" si="10"/>
        <v>0</v>
      </c>
      <c r="N209" s="25">
        <f t="shared" si="11"/>
        <v>0</v>
      </c>
    </row>
    <row r="210" spans="1:14" s="25" customFormat="1" ht="24" x14ac:dyDescent="0.25">
      <c r="A210" s="117">
        <v>8</v>
      </c>
      <c r="B210" s="125" t="s">
        <v>345</v>
      </c>
      <c r="C210" s="170" t="s">
        <v>863</v>
      </c>
      <c r="D210" s="117" t="s">
        <v>27</v>
      </c>
      <c r="E210" s="134" t="s">
        <v>328</v>
      </c>
      <c r="F210" s="40">
        <v>23778</v>
      </c>
      <c r="G210" s="135">
        <v>1</v>
      </c>
      <c r="H210" s="123">
        <v>5</v>
      </c>
      <c r="I210" s="271">
        <v>25029</v>
      </c>
      <c r="J210" s="40">
        <v>20023</v>
      </c>
      <c r="K210" s="237">
        <f t="shared" si="8"/>
        <v>25028.75</v>
      </c>
      <c r="L210" s="236">
        <f t="shared" si="9"/>
        <v>25029</v>
      </c>
      <c r="M210" s="25">
        <f t="shared" si="10"/>
        <v>23777.55</v>
      </c>
      <c r="N210" s="25">
        <f t="shared" si="11"/>
        <v>23778</v>
      </c>
    </row>
    <row r="211" spans="1:14" s="4" customFormat="1" ht="18" customHeight="1" x14ac:dyDescent="0.25">
      <c r="A211" s="108"/>
      <c r="B211" s="53"/>
      <c r="C211" s="186"/>
      <c r="D211" s="54"/>
      <c r="E211" s="52" t="s">
        <v>369</v>
      </c>
      <c r="F211" s="40"/>
      <c r="G211" s="82"/>
      <c r="H211" s="83"/>
      <c r="I211" s="271">
        <v>0</v>
      </c>
      <c r="J211" s="40">
        <v>0</v>
      </c>
      <c r="K211" s="237">
        <f t="shared" si="8"/>
        <v>0</v>
      </c>
      <c r="L211" s="236">
        <f t="shared" si="9"/>
        <v>0</v>
      </c>
      <c r="M211" s="25">
        <f t="shared" ref="M211:M274" si="12">(I211*95)/100</f>
        <v>0</v>
      </c>
      <c r="N211" s="25">
        <f t="shared" si="11"/>
        <v>0</v>
      </c>
    </row>
    <row r="212" spans="1:14" s="25" customFormat="1" ht="12.75" x14ac:dyDescent="0.25">
      <c r="A212" s="117">
        <v>9</v>
      </c>
      <c r="B212" s="125" t="s">
        <v>175</v>
      </c>
      <c r="C212" s="170" t="s">
        <v>864</v>
      </c>
      <c r="D212" s="117" t="s">
        <v>107</v>
      </c>
      <c r="E212" s="124" t="s">
        <v>176</v>
      </c>
      <c r="F212" s="40">
        <v>28709</v>
      </c>
      <c r="G212" s="123">
        <v>1</v>
      </c>
      <c r="H212" s="123">
        <v>16</v>
      </c>
      <c r="I212" s="271">
        <v>30219</v>
      </c>
      <c r="J212" s="40">
        <v>24175</v>
      </c>
      <c r="K212" s="237">
        <f t="shared" ref="K212:K275" si="13">J212*125/100</f>
        <v>30218.75</v>
      </c>
      <c r="L212" s="236">
        <f t="shared" ref="L212:L275" si="14">ROUNDUP(K212,0)</f>
        <v>30219</v>
      </c>
      <c r="M212" s="25">
        <f t="shared" si="12"/>
        <v>28708.05</v>
      </c>
      <c r="N212" s="25">
        <f t="shared" ref="N212:N275" si="15">ROUNDUP(M212,0.5)</f>
        <v>28709</v>
      </c>
    </row>
    <row r="213" spans="1:14" s="4" customFormat="1" ht="18" customHeight="1" x14ac:dyDescent="0.25">
      <c r="A213" s="108"/>
      <c r="B213" s="53"/>
      <c r="C213" s="186"/>
      <c r="D213" s="53"/>
      <c r="E213" s="52" t="s">
        <v>351</v>
      </c>
      <c r="F213" s="40"/>
      <c r="G213" s="82"/>
      <c r="H213" s="83"/>
      <c r="I213" s="271">
        <v>0</v>
      </c>
      <c r="J213" s="40">
        <v>0</v>
      </c>
      <c r="K213" s="237">
        <f t="shared" si="13"/>
        <v>0</v>
      </c>
      <c r="L213" s="236">
        <f t="shared" si="14"/>
        <v>0</v>
      </c>
      <c r="M213" s="25">
        <f t="shared" si="12"/>
        <v>0</v>
      </c>
      <c r="N213" s="25">
        <f t="shared" si="15"/>
        <v>0</v>
      </c>
    </row>
    <row r="214" spans="1:14" s="25" customFormat="1" ht="12.75" x14ac:dyDescent="0.25">
      <c r="A214" s="117">
        <v>10</v>
      </c>
      <c r="B214" s="118" t="s">
        <v>177</v>
      </c>
      <c r="C214" s="170" t="s">
        <v>865</v>
      </c>
      <c r="D214" s="117" t="s">
        <v>107</v>
      </c>
      <c r="E214" s="126" t="s">
        <v>178</v>
      </c>
      <c r="F214" s="40">
        <v>28428</v>
      </c>
      <c r="G214" s="130">
        <v>1</v>
      </c>
      <c r="H214" s="123">
        <v>11</v>
      </c>
      <c r="I214" s="271">
        <v>29924</v>
      </c>
      <c r="J214" s="40">
        <v>23939</v>
      </c>
      <c r="K214" s="237">
        <f t="shared" si="13"/>
        <v>29923.75</v>
      </c>
      <c r="L214" s="236">
        <f t="shared" si="14"/>
        <v>29924</v>
      </c>
      <c r="M214" s="25">
        <f t="shared" si="12"/>
        <v>28427.8</v>
      </c>
      <c r="N214" s="25">
        <f t="shared" si="15"/>
        <v>28428</v>
      </c>
    </row>
    <row r="215" spans="1:14" s="25" customFormat="1" ht="25.5" x14ac:dyDescent="0.25">
      <c r="A215" s="117">
        <v>11</v>
      </c>
      <c r="B215" s="125" t="s">
        <v>179</v>
      </c>
      <c r="C215" s="170" t="s">
        <v>866</v>
      </c>
      <c r="D215" s="117" t="s">
        <v>107</v>
      </c>
      <c r="E215" s="121" t="s">
        <v>180</v>
      </c>
      <c r="F215" s="40">
        <v>38260</v>
      </c>
      <c r="G215" s="131">
        <v>1</v>
      </c>
      <c r="H215" s="123">
        <v>20</v>
      </c>
      <c r="I215" s="271">
        <v>40273</v>
      </c>
      <c r="J215" s="40">
        <v>32218</v>
      </c>
      <c r="K215" s="237">
        <f t="shared" si="13"/>
        <v>40272.5</v>
      </c>
      <c r="L215" s="236">
        <f t="shared" si="14"/>
        <v>40273</v>
      </c>
      <c r="M215" s="25">
        <f t="shared" si="12"/>
        <v>38259.35</v>
      </c>
      <c r="N215" s="25">
        <f t="shared" si="15"/>
        <v>38260</v>
      </c>
    </row>
    <row r="216" spans="1:14" s="25" customFormat="1" ht="12.75" x14ac:dyDescent="0.25">
      <c r="A216" s="117">
        <v>12</v>
      </c>
      <c r="B216" s="125" t="s">
        <v>334</v>
      </c>
      <c r="C216" s="170" t="s">
        <v>867</v>
      </c>
      <c r="D216" s="117" t="s">
        <v>27</v>
      </c>
      <c r="E216" s="121" t="s">
        <v>181</v>
      </c>
      <c r="F216" s="40">
        <v>37088</v>
      </c>
      <c r="G216" s="131">
        <v>1</v>
      </c>
      <c r="H216" s="123">
        <v>23</v>
      </c>
      <c r="I216" s="271">
        <v>39039</v>
      </c>
      <c r="J216" s="40">
        <v>31231</v>
      </c>
      <c r="K216" s="237">
        <f t="shared" si="13"/>
        <v>39038.75</v>
      </c>
      <c r="L216" s="236">
        <f t="shared" si="14"/>
        <v>39039</v>
      </c>
      <c r="M216" s="25">
        <f t="shared" si="12"/>
        <v>37087.050000000003</v>
      </c>
      <c r="N216" s="25">
        <f t="shared" si="15"/>
        <v>37088</v>
      </c>
    </row>
    <row r="217" spans="1:14" s="25" customFormat="1" ht="12.75" x14ac:dyDescent="0.25">
      <c r="A217" s="117">
        <v>13</v>
      </c>
      <c r="B217" s="125" t="s">
        <v>370</v>
      </c>
      <c r="C217" s="170" t="s">
        <v>868</v>
      </c>
      <c r="D217" s="117" t="s">
        <v>27</v>
      </c>
      <c r="E217" s="121" t="s">
        <v>346</v>
      </c>
      <c r="F217" s="40">
        <v>47154</v>
      </c>
      <c r="G217" s="131">
        <v>1</v>
      </c>
      <c r="H217" s="123">
        <v>23</v>
      </c>
      <c r="I217" s="271">
        <v>49635</v>
      </c>
      <c r="J217" s="40">
        <v>39708</v>
      </c>
      <c r="K217" s="237">
        <f t="shared" si="13"/>
        <v>49635</v>
      </c>
      <c r="L217" s="236">
        <f t="shared" si="14"/>
        <v>49635</v>
      </c>
      <c r="M217" s="25">
        <f t="shared" si="12"/>
        <v>47153.25</v>
      </c>
      <c r="N217" s="25">
        <f t="shared" si="15"/>
        <v>47154</v>
      </c>
    </row>
    <row r="218" spans="1:14" s="25" customFormat="1" ht="25.5" x14ac:dyDescent="0.25">
      <c r="A218" s="139">
        <v>14</v>
      </c>
      <c r="B218" s="149" t="s">
        <v>371</v>
      </c>
      <c r="C218" s="188" t="s">
        <v>869</v>
      </c>
      <c r="D218" s="139" t="s">
        <v>107</v>
      </c>
      <c r="E218" s="132" t="s">
        <v>649</v>
      </c>
      <c r="F218" s="40">
        <v>40826</v>
      </c>
      <c r="G218" s="133">
        <v>1</v>
      </c>
      <c r="H218" s="164">
        <v>16</v>
      </c>
      <c r="I218" s="271">
        <v>42974</v>
      </c>
      <c r="J218" s="40">
        <v>34379</v>
      </c>
      <c r="K218" s="237">
        <f t="shared" si="13"/>
        <v>42973.75</v>
      </c>
      <c r="L218" s="236">
        <f t="shared" si="14"/>
        <v>42974</v>
      </c>
      <c r="M218" s="25">
        <f t="shared" si="12"/>
        <v>40825.300000000003</v>
      </c>
      <c r="N218" s="25">
        <f t="shared" si="15"/>
        <v>40826</v>
      </c>
    </row>
    <row r="219" spans="1:14" s="25" customFormat="1" ht="12.75" x14ac:dyDescent="0.25">
      <c r="A219" s="118">
        <v>15</v>
      </c>
      <c r="B219" s="118" t="s">
        <v>991</v>
      </c>
      <c r="C219" s="118">
        <v>220440</v>
      </c>
      <c r="D219" s="118"/>
      <c r="E219" s="118" t="s">
        <v>435</v>
      </c>
      <c r="F219" s="40">
        <v>46740</v>
      </c>
      <c r="G219" s="118"/>
      <c r="H219" s="118"/>
      <c r="I219" s="271">
        <v>49200</v>
      </c>
      <c r="J219" s="40">
        <v>39360</v>
      </c>
      <c r="K219" s="237">
        <f t="shared" si="13"/>
        <v>49200</v>
      </c>
      <c r="L219" s="236">
        <f t="shared" si="14"/>
        <v>49200</v>
      </c>
      <c r="M219" s="25">
        <f t="shared" si="12"/>
        <v>46740</v>
      </c>
      <c r="N219" s="25">
        <f t="shared" si="15"/>
        <v>46740</v>
      </c>
    </row>
    <row r="220" spans="1:14" s="10" customFormat="1" ht="18" customHeight="1" x14ac:dyDescent="0.25">
      <c r="A220" s="109"/>
      <c r="B220" s="38"/>
      <c r="C220" s="192"/>
      <c r="D220" s="38"/>
      <c r="E220" s="67" t="s">
        <v>488</v>
      </c>
      <c r="F220" s="40"/>
      <c r="G220" s="86"/>
      <c r="H220" s="87"/>
      <c r="I220" s="271">
        <v>0</v>
      </c>
      <c r="J220" s="40">
        <v>0</v>
      </c>
      <c r="K220" s="237">
        <f t="shared" si="13"/>
        <v>0</v>
      </c>
      <c r="L220" s="236">
        <f t="shared" si="14"/>
        <v>0</v>
      </c>
      <c r="M220" s="25">
        <f t="shared" si="12"/>
        <v>0</v>
      </c>
      <c r="N220" s="25">
        <f t="shared" si="15"/>
        <v>0</v>
      </c>
    </row>
    <row r="221" spans="1:14" s="25" customFormat="1" ht="12.75" x14ac:dyDescent="0.25">
      <c r="A221" s="117">
        <v>15</v>
      </c>
      <c r="B221" s="125" t="s">
        <v>601</v>
      </c>
      <c r="C221" s="170" t="s">
        <v>606</v>
      </c>
      <c r="D221" s="117"/>
      <c r="E221" s="121" t="s">
        <v>182</v>
      </c>
      <c r="F221" s="40">
        <v>25997</v>
      </c>
      <c r="G221" s="130"/>
      <c r="H221" s="123"/>
      <c r="I221" s="271">
        <v>27365</v>
      </c>
      <c r="J221" s="40">
        <v>21892</v>
      </c>
      <c r="K221" s="237">
        <f t="shared" si="13"/>
        <v>27365</v>
      </c>
      <c r="L221" s="236">
        <f t="shared" si="14"/>
        <v>27365</v>
      </c>
      <c r="M221" s="25">
        <f t="shared" si="12"/>
        <v>25996.75</v>
      </c>
      <c r="N221" s="25">
        <f t="shared" si="15"/>
        <v>25997</v>
      </c>
    </row>
    <row r="222" spans="1:14" s="25" customFormat="1" ht="25.5" x14ac:dyDescent="0.25">
      <c r="A222" s="117">
        <v>16</v>
      </c>
      <c r="B222" s="118" t="s">
        <v>628</v>
      </c>
      <c r="C222" s="170" t="s">
        <v>629</v>
      </c>
      <c r="D222" s="118"/>
      <c r="E222" s="121" t="s">
        <v>630</v>
      </c>
      <c r="F222" s="40">
        <v>29872</v>
      </c>
      <c r="G222" s="133"/>
      <c r="H222" s="123"/>
      <c r="I222" s="271">
        <v>31444</v>
      </c>
      <c r="J222" s="40">
        <v>25155</v>
      </c>
      <c r="K222" s="237">
        <f t="shared" si="13"/>
        <v>31443.75</v>
      </c>
      <c r="L222" s="236">
        <f t="shared" si="14"/>
        <v>31444</v>
      </c>
      <c r="M222" s="25">
        <f t="shared" si="12"/>
        <v>29871.8</v>
      </c>
      <c r="N222" s="25">
        <f t="shared" si="15"/>
        <v>29872</v>
      </c>
    </row>
    <row r="223" spans="1:14" s="25" customFormat="1" ht="12.75" x14ac:dyDescent="0.25">
      <c r="A223" s="117">
        <v>17</v>
      </c>
      <c r="B223" s="118" t="s">
        <v>607</v>
      </c>
      <c r="C223" s="170" t="s">
        <v>608</v>
      </c>
      <c r="D223" s="118"/>
      <c r="E223" s="121" t="s">
        <v>625</v>
      </c>
      <c r="F223" s="40">
        <v>33211</v>
      </c>
      <c r="G223" s="122"/>
      <c r="H223" s="123"/>
      <c r="I223" s="271">
        <v>34958</v>
      </c>
      <c r="J223" s="40">
        <v>27966</v>
      </c>
      <c r="K223" s="237">
        <f t="shared" si="13"/>
        <v>34957.5</v>
      </c>
      <c r="L223" s="236">
        <f t="shared" si="14"/>
        <v>34958</v>
      </c>
      <c r="M223" s="25">
        <f t="shared" si="12"/>
        <v>33210.1</v>
      </c>
      <c r="N223" s="25">
        <f t="shared" si="15"/>
        <v>33211</v>
      </c>
    </row>
    <row r="224" spans="1:14" s="10" customFormat="1" ht="18" customHeight="1" x14ac:dyDescent="0.25">
      <c r="A224" s="109"/>
      <c r="B224" s="38"/>
      <c r="C224" s="192"/>
      <c r="D224" s="37"/>
      <c r="E224" s="67" t="s">
        <v>352</v>
      </c>
      <c r="F224" s="40"/>
      <c r="G224" s="86"/>
      <c r="H224" s="87"/>
      <c r="I224" s="271">
        <v>0</v>
      </c>
      <c r="J224" s="40">
        <v>0</v>
      </c>
      <c r="K224" s="237">
        <f t="shared" si="13"/>
        <v>0</v>
      </c>
      <c r="L224" s="236">
        <f t="shared" si="14"/>
        <v>0</v>
      </c>
      <c r="M224" s="25">
        <f t="shared" si="12"/>
        <v>0</v>
      </c>
      <c r="N224" s="25">
        <f t="shared" si="15"/>
        <v>0</v>
      </c>
    </row>
    <row r="225" spans="1:14" s="25" customFormat="1" ht="12.75" x14ac:dyDescent="0.25">
      <c r="A225" s="117">
        <v>18</v>
      </c>
      <c r="B225" s="125" t="s">
        <v>368</v>
      </c>
      <c r="C225" s="170" t="s">
        <v>870</v>
      </c>
      <c r="D225" s="117" t="s">
        <v>7</v>
      </c>
      <c r="E225" s="126" t="s">
        <v>985</v>
      </c>
      <c r="F225" s="40">
        <v>24343</v>
      </c>
      <c r="G225" s="130">
        <v>1</v>
      </c>
      <c r="H225" s="123">
        <v>23</v>
      </c>
      <c r="I225" s="271">
        <v>25624</v>
      </c>
      <c r="J225" s="40">
        <v>20499</v>
      </c>
      <c r="K225" s="237">
        <f t="shared" si="13"/>
        <v>25623.75</v>
      </c>
      <c r="L225" s="236">
        <f t="shared" si="14"/>
        <v>25624</v>
      </c>
      <c r="M225" s="25">
        <f t="shared" si="12"/>
        <v>24342.799999999999</v>
      </c>
      <c r="N225" s="25">
        <f t="shared" si="15"/>
        <v>24343</v>
      </c>
    </row>
    <row r="226" spans="1:14" s="4" customFormat="1" ht="18" customHeight="1" x14ac:dyDescent="0.25">
      <c r="A226" s="108"/>
      <c r="B226" s="22"/>
      <c r="C226" s="193"/>
      <c r="D226" s="22"/>
      <c r="E226" s="114" t="s">
        <v>360</v>
      </c>
      <c r="F226" s="40">
        <v>0</v>
      </c>
      <c r="G226" s="88"/>
      <c r="H226" s="89"/>
      <c r="I226" s="271">
        <v>0</v>
      </c>
      <c r="J226" s="40">
        <v>0</v>
      </c>
      <c r="K226" s="237">
        <f t="shared" si="13"/>
        <v>0</v>
      </c>
      <c r="L226" s="236">
        <f t="shared" si="14"/>
        <v>0</v>
      </c>
      <c r="M226" s="25">
        <f t="shared" si="12"/>
        <v>0</v>
      </c>
      <c r="N226" s="25">
        <f t="shared" si="15"/>
        <v>0</v>
      </c>
    </row>
    <row r="227" spans="1:14" s="25" customFormat="1" ht="12.75" x14ac:dyDescent="0.25">
      <c r="A227" s="117">
        <v>19</v>
      </c>
      <c r="B227" s="118" t="s">
        <v>617</v>
      </c>
      <c r="C227" s="170" t="s">
        <v>615</v>
      </c>
      <c r="D227" s="118"/>
      <c r="E227" s="124" t="s">
        <v>624</v>
      </c>
      <c r="F227" s="40">
        <v>49499</v>
      </c>
      <c r="G227" s="123"/>
      <c r="H227" s="123"/>
      <c r="I227" s="271">
        <v>53224</v>
      </c>
      <c r="J227" s="40">
        <v>42579</v>
      </c>
      <c r="K227" s="237">
        <f t="shared" si="13"/>
        <v>53223.75</v>
      </c>
      <c r="L227" s="236">
        <f t="shared" si="14"/>
        <v>53224</v>
      </c>
      <c r="M227" s="272">
        <f>(I227*93)/100</f>
        <v>49498.32</v>
      </c>
      <c r="N227" s="25">
        <f t="shared" si="15"/>
        <v>49499</v>
      </c>
    </row>
    <row r="228" spans="1:14" s="25" customFormat="1" ht="12.75" x14ac:dyDescent="0.25">
      <c r="A228" s="117">
        <v>20</v>
      </c>
      <c r="B228" s="118" t="s">
        <v>989</v>
      </c>
      <c r="C228" s="232" t="s">
        <v>990</v>
      </c>
      <c r="D228" s="118"/>
      <c r="E228" s="124" t="s">
        <v>544</v>
      </c>
      <c r="F228" s="40">
        <v>46958</v>
      </c>
      <c r="G228" s="123"/>
      <c r="H228" s="123"/>
      <c r="I228" s="271">
        <v>50492</v>
      </c>
      <c r="J228" s="40">
        <v>40393</v>
      </c>
      <c r="K228" s="237">
        <f t="shared" si="13"/>
        <v>50491.25</v>
      </c>
      <c r="L228" s="236">
        <f t="shared" si="14"/>
        <v>50492</v>
      </c>
      <c r="M228" s="272">
        <f>(I228*93)/100</f>
        <v>46957.56</v>
      </c>
      <c r="N228" s="25">
        <f t="shared" si="15"/>
        <v>46958</v>
      </c>
    </row>
    <row r="229" spans="1:14" s="25" customFormat="1" ht="12.75" x14ac:dyDescent="0.25">
      <c r="A229" s="117">
        <v>21</v>
      </c>
      <c r="B229" s="118" t="s">
        <v>631</v>
      </c>
      <c r="C229" s="170" t="s">
        <v>627</v>
      </c>
      <c r="D229" s="118"/>
      <c r="E229" s="124" t="s">
        <v>544</v>
      </c>
      <c r="F229" s="40">
        <v>22878</v>
      </c>
      <c r="G229" s="123"/>
      <c r="H229" s="123"/>
      <c r="I229" s="271">
        <v>24599</v>
      </c>
      <c r="J229" s="40">
        <v>19679</v>
      </c>
      <c r="K229" s="237">
        <f t="shared" si="13"/>
        <v>24598.75</v>
      </c>
      <c r="L229" s="236">
        <f t="shared" si="14"/>
        <v>24599</v>
      </c>
      <c r="M229" s="272">
        <f>(I229*93)/100</f>
        <v>22877.07</v>
      </c>
      <c r="N229" s="25">
        <f t="shared" si="15"/>
        <v>22878</v>
      </c>
    </row>
    <row r="230" spans="1:14" s="25" customFormat="1" ht="12.75" x14ac:dyDescent="0.25">
      <c r="A230" s="117">
        <v>22</v>
      </c>
      <c r="B230" s="118" t="s">
        <v>632</v>
      </c>
      <c r="C230" s="170" t="s">
        <v>616</v>
      </c>
      <c r="D230" s="118"/>
      <c r="E230" s="124" t="s">
        <v>544</v>
      </c>
      <c r="F230" s="40">
        <v>22878</v>
      </c>
      <c r="G230" s="123"/>
      <c r="H230" s="123"/>
      <c r="I230" s="271">
        <v>24599</v>
      </c>
      <c r="J230" s="40">
        <v>19679</v>
      </c>
      <c r="K230" s="237">
        <f t="shared" si="13"/>
        <v>24598.75</v>
      </c>
      <c r="L230" s="236">
        <f t="shared" si="14"/>
        <v>24599</v>
      </c>
      <c r="M230" s="272">
        <f>(I230*93)/100</f>
        <v>22877.07</v>
      </c>
      <c r="N230" s="25">
        <f t="shared" si="15"/>
        <v>22878</v>
      </c>
    </row>
    <row r="231" spans="1:14" s="4" customFormat="1" ht="18" customHeight="1" x14ac:dyDescent="0.25">
      <c r="A231" s="48"/>
      <c r="B231" s="108"/>
      <c r="C231" s="191"/>
      <c r="D231" s="74"/>
      <c r="E231" s="107" t="s">
        <v>321</v>
      </c>
      <c r="F231" s="40"/>
      <c r="G231" s="112"/>
      <c r="H231" s="113"/>
      <c r="I231" s="271">
        <v>0</v>
      </c>
      <c r="J231" s="40">
        <v>0</v>
      </c>
      <c r="K231" s="237">
        <f t="shared" si="13"/>
        <v>0</v>
      </c>
      <c r="L231" s="236">
        <f t="shared" si="14"/>
        <v>0</v>
      </c>
      <c r="M231" s="25">
        <f t="shared" si="12"/>
        <v>0</v>
      </c>
      <c r="N231" s="25">
        <f t="shared" si="15"/>
        <v>0</v>
      </c>
    </row>
    <row r="232" spans="1:14" s="25" customFormat="1" ht="12.75" x14ac:dyDescent="0.25">
      <c r="A232" s="159">
        <v>23</v>
      </c>
      <c r="B232" s="118" t="s">
        <v>696</v>
      </c>
      <c r="C232" s="170" t="s">
        <v>871</v>
      </c>
      <c r="D232" s="118"/>
      <c r="E232" s="124" t="s">
        <v>561</v>
      </c>
      <c r="F232" s="40">
        <v>42960</v>
      </c>
      <c r="G232" s="130">
        <v>1</v>
      </c>
      <c r="H232" s="127"/>
      <c r="I232" s="271">
        <v>46193</v>
      </c>
      <c r="J232" s="40">
        <v>36954</v>
      </c>
      <c r="K232" s="237">
        <f t="shared" si="13"/>
        <v>46192.5</v>
      </c>
      <c r="L232" s="236">
        <f t="shared" si="14"/>
        <v>46193</v>
      </c>
      <c r="M232" s="272">
        <f>(I232*93)/100</f>
        <v>42959.49</v>
      </c>
      <c r="N232" s="25">
        <f t="shared" si="15"/>
        <v>42960</v>
      </c>
    </row>
    <row r="233" spans="1:14" s="4" customFormat="1" ht="18" customHeight="1" x14ac:dyDescent="0.25">
      <c r="A233" s="108"/>
      <c r="B233" s="68"/>
      <c r="C233" s="194"/>
      <c r="D233" s="68"/>
      <c r="E233" s="67" t="s">
        <v>356</v>
      </c>
      <c r="F233" s="40"/>
      <c r="G233" s="68"/>
      <c r="H233" s="69"/>
      <c r="I233" s="271">
        <v>0</v>
      </c>
      <c r="J233" s="40">
        <v>0</v>
      </c>
      <c r="K233" s="237">
        <f t="shared" si="13"/>
        <v>0</v>
      </c>
      <c r="L233" s="236">
        <f t="shared" si="14"/>
        <v>0</v>
      </c>
      <c r="M233" s="25">
        <f t="shared" si="12"/>
        <v>0</v>
      </c>
      <c r="N233" s="25">
        <f t="shared" si="15"/>
        <v>0</v>
      </c>
    </row>
    <row r="234" spans="1:14" s="25" customFormat="1" ht="38.25" x14ac:dyDescent="0.25">
      <c r="A234" s="160">
        <v>1</v>
      </c>
      <c r="B234" s="161" t="s">
        <v>183</v>
      </c>
      <c r="C234" s="195" t="s">
        <v>872</v>
      </c>
      <c r="D234" s="156" t="s">
        <v>27</v>
      </c>
      <c r="E234" s="162" t="s">
        <v>652</v>
      </c>
      <c r="F234" s="40">
        <v>70538</v>
      </c>
      <c r="G234" s="163">
        <v>1</v>
      </c>
      <c r="H234" s="164">
        <v>15</v>
      </c>
      <c r="I234" s="271">
        <v>74250</v>
      </c>
      <c r="J234" s="40">
        <v>59400</v>
      </c>
      <c r="K234" s="237">
        <f t="shared" si="13"/>
        <v>74250</v>
      </c>
      <c r="L234" s="236">
        <f t="shared" si="14"/>
        <v>74250</v>
      </c>
      <c r="M234" s="25">
        <f t="shared" si="12"/>
        <v>70537.5</v>
      </c>
      <c r="N234" s="25">
        <f t="shared" si="15"/>
        <v>70538</v>
      </c>
    </row>
    <row r="235" spans="1:14" s="25" customFormat="1" ht="25.5" x14ac:dyDescent="0.25">
      <c r="A235" s="165">
        <v>2</v>
      </c>
      <c r="B235" s="118" t="s">
        <v>184</v>
      </c>
      <c r="C235" s="170" t="s">
        <v>873</v>
      </c>
      <c r="D235" s="117" t="s">
        <v>129</v>
      </c>
      <c r="E235" s="121" t="s">
        <v>653</v>
      </c>
      <c r="F235" s="40">
        <v>22443</v>
      </c>
      <c r="G235" s="122">
        <v>1</v>
      </c>
      <c r="H235" s="123">
        <v>10</v>
      </c>
      <c r="I235" s="271">
        <v>23624</v>
      </c>
      <c r="J235" s="40">
        <v>18899</v>
      </c>
      <c r="K235" s="237">
        <f t="shared" si="13"/>
        <v>23623.75</v>
      </c>
      <c r="L235" s="236">
        <f t="shared" si="14"/>
        <v>23624</v>
      </c>
      <c r="M235" s="25">
        <f t="shared" si="12"/>
        <v>22442.799999999999</v>
      </c>
      <c r="N235" s="25">
        <f t="shared" si="15"/>
        <v>22443</v>
      </c>
    </row>
    <row r="236" spans="1:14" s="25" customFormat="1" ht="25.5" x14ac:dyDescent="0.25">
      <c r="A236" s="165">
        <v>3</v>
      </c>
      <c r="B236" s="118" t="s">
        <v>185</v>
      </c>
      <c r="C236" s="170" t="s">
        <v>874</v>
      </c>
      <c r="D236" s="117" t="s">
        <v>27</v>
      </c>
      <c r="E236" s="121" t="s">
        <v>654</v>
      </c>
      <c r="F236" s="40">
        <v>15337</v>
      </c>
      <c r="G236" s="122">
        <v>1</v>
      </c>
      <c r="H236" s="123">
        <v>15</v>
      </c>
      <c r="I236" s="271">
        <v>16144</v>
      </c>
      <c r="J236" s="40">
        <v>12915</v>
      </c>
      <c r="K236" s="237">
        <f t="shared" si="13"/>
        <v>16143.75</v>
      </c>
      <c r="L236" s="236">
        <f t="shared" si="14"/>
        <v>16144</v>
      </c>
      <c r="M236" s="25">
        <f t="shared" si="12"/>
        <v>15336.8</v>
      </c>
      <c r="N236" s="25">
        <f t="shared" si="15"/>
        <v>15337</v>
      </c>
    </row>
    <row r="237" spans="1:14" s="25" customFormat="1" ht="12.75" x14ac:dyDescent="0.25">
      <c r="A237" s="166">
        <v>4</v>
      </c>
      <c r="B237" s="144" t="s">
        <v>574</v>
      </c>
      <c r="C237" s="189" t="s">
        <v>875</v>
      </c>
      <c r="D237" s="138" t="s">
        <v>129</v>
      </c>
      <c r="E237" s="126" t="s">
        <v>569</v>
      </c>
      <c r="F237" s="40">
        <v>74066</v>
      </c>
      <c r="G237" s="127">
        <v>1</v>
      </c>
      <c r="H237" s="148"/>
      <c r="I237" s="271">
        <v>77964</v>
      </c>
      <c r="J237" s="40">
        <v>62371</v>
      </c>
      <c r="K237" s="237">
        <f t="shared" si="13"/>
        <v>77963.75</v>
      </c>
      <c r="L237" s="236">
        <f t="shared" si="14"/>
        <v>77964</v>
      </c>
      <c r="M237" s="25">
        <f t="shared" si="12"/>
        <v>74065.8</v>
      </c>
      <c r="N237" s="25">
        <f t="shared" si="15"/>
        <v>74066</v>
      </c>
    </row>
    <row r="238" spans="1:14" s="25" customFormat="1" ht="12.75" x14ac:dyDescent="0.25">
      <c r="A238" s="165">
        <v>5</v>
      </c>
      <c r="B238" s="118" t="s">
        <v>623</v>
      </c>
      <c r="C238" s="170" t="s">
        <v>618</v>
      </c>
      <c r="D238" s="117"/>
      <c r="E238" s="121" t="s">
        <v>569</v>
      </c>
      <c r="F238" s="40">
        <v>51750</v>
      </c>
      <c r="G238" s="122"/>
      <c r="H238" s="123"/>
      <c r="I238" s="271">
        <v>55645</v>
      </c>
      <c r="J238" s="40">
        <v>44516</v>
      </c>
      <c r="K238" s="237">
        <f t="shared" si="13"/>
        <v>55645</v>
      </c>
      <c r="L238" s="236">
        <f t="shared" si="14"/>
        <v>55645</v>
      </c>
      <c r="M238" s="272">
        <f>(I238*93)/100</f>
        <v>51749.85</v>
      </c>
      <c r="N238" s="25">
        <f t="shared" si="15"/>
        <v>51750</v>
      </c>
    </row>
    <row r="239" spans="1:14" s="25" customFormat="1" ht="12.75" x14ac:dyDescent="0.25">
      <c r="A239" s="165">
        <v>6</v>
      </c>
      <c r="B239" s="118" t="s">
        <v>575</v>
      </c>
      <c r="C239" s="170" t="s">
        <v>876</v>
      </c>
      <c r="D239" s="117" t="s">
        <v>129</v>
      </c>
      <c r="E239" s="121" t="s">
        <v>571</v>
      </c>
      <c r="F239" s="40">
        <v>76488</v>
      </c>
      <c r="G239" s="122">
        <v>1</v>
      </c>
      <c r="H239" s="123"/>
      <c r="I239" s="271">
        <v>80513</v>
      </c>
      <c r="J239" s="40">
        <v>64410</v>
      </c>
      <c r="K239" s="237">
        <f t="shared" si="13"/>
        <v>80512.5</v>
      </c>
      <c r="L239" s="236">
        <f t="shared" si="14"/>
        <v>80513</v>
      </c>
      <c r="M239" s="25">
        <f t="shared" si="12"/>
        <v>76487.350000000006</v>
      </c>
      <c r="N239" s="25">
        <f t="shared" si="15"/>
        <v>76488</v>
      </c>
    </row>
    <row r="240" spans="1:14" s="25" customFormat="1" ht="12.75" x14ac:dyDescent="0.25">
      <c r="A240" s="165">
        <v>7</v>
      </c>
      <c r="B240" s="118" t="s">
        <v>576</v>
      </c>
      <c r="C240" s="170" t="s">
        <v>877</v>
      </c>
      <c r="D240" s="117" t="s">
        <v>129</v>
      </c>
      <c r="E240" s="121" t="s">
        <v>570</v>
      </c>
      <c r="F240" s="40">
        <v>91270</v>
      </c>
      <c r="G240" s="122">
        <v>1</v>
      </c>
      <c r="H240" s="123"/>
      <c r="I240" s="271">
        <v>96073</v>
      </c>
      <c r="J240" s="40">
        <v>76858</v>
      </c>
      <c r="K240" s="237">
        <f t="shared" si="13"/>
        <v>96072.5</v>
      </c>
      <c r="L240" s="236">
        <f t="shared" si="14"/>
        <v>96073</v>
      </c>
      <c r="M240" s="25">
        <f t="shared" si="12"/>
        <v>91269.35</v>
      </c>
      <c r="N240" s="25">
        <f t="shared" si="15"/>
        <v>91270</v>
      </c>
    </row>
    <row r="241" spans="1:14" s="25" customFormat="1" ht="25.5" x14ac:dyDescent="0.25">
      <c r="A241" s="165">
        <v>8</v>
      </c>
      <c r="B241" s="118" t="s">
        <v>595</v>
      </c>
      <c r="C241" s="170" t="s">
        <v>878</v>
      </c>
      <c r="D241" s="117"/>
      <c r="E241" s="121" t="s">
        <v>587</v>
      </c>
      <c r="F241" s="40">
        <v>60829</v>
      </c>
      <c r="G241" s="122">
        <v>1</v>
      </c>
      <c r="H241" s="123"/>
      <c r="I241" s="271">
        <v>65407</v>
      </c>
      <c r="J241" s="40">
        <v>52325</v>
      </c>
      <c r="K241" s="237">
        <f t="shared" si="13"/>
        <v>65406.25</v>
      </c>
      <c r="L241" s="236">
        <f t="shared" si="14"/>
        <v>65407</v>
      </c>
      <c r="M241" s="272">
        <f>(I241*93)/100</f>
        <v>60828.51</v>
      </c>
      <c r="N241" s="25">
        <f t="shared" si="15"/>
        <v>60829</v>
      </c>
    </row>
    <row r="242" spans="1:14" s="25" customFormat="1" ht="12.75" x14ac:dyDescent="0.25">
      <c r="A242" s="165">
        <v>9</v>
      </c>
      <c r="B242" s="118" t="s">
        <v>697</v>
      </c>
      <c r="C242" s="170" t="s">
        <v>879</v>
      </c>
      <c r="D242" s="117"/>
      <c r="E242" s="124" t="s">
        <v>561</v>
      </c>
      <c r="F242" s="40">
        <v>58450</v>
      </c>
      <c r="G242" s="123">
        <v>1</v>
      </c>
      <c r="H242" s="123"/>
      <c r="I242" s="271">
        <v>62849</v>
      </c>
      <c r="J242" s="40">
        <v>50279</v>
      </c>
      <c r="K242" s="237">
        <f t="shared" si="13"/>
        <v>62848.75</v>
      </c>
      <c r="L242" s="236">
        <f t="shared" si="14"/>
        <v>62849</v>
      </c>
      <c r="M242" s="272">
        <f>(I242*93)/100</f>
        <v>58449.57</v>
      </c>
      <c r="N242" s="25">
        <f t="shared" si="15"/>
        <v>58450</v>
      </c>
    </row>
    <row r="243" spans="1:14" s="25" customFormat="1" ht="25.5" x14ac:dyDescent="0.25">
      <c r="A243" s="165">
        <v>10</v>
      </c>
      <c r="B243" s="118" t="s">
        <v>993</v>
      </c>
      <c r="C243" s="170" t="s">
        <v>992</v>
      </c>
      <c r="D243" s="117"/>
      <c r="E243" s="124" t="s">
        <v>1018</v>
      </c>
      <c r="F243" s="40">
        <v>67425</v>
      </c>
      <c r="G243" s="123"/>
      <c r="H243" s="123"/>
      <c r="I243" s="271">
        <v>72500</v>
      </c>
      <c r="J243" s="40">
        <v>58000</v>
      </c>
      <c r="K243" s="237">
        <f t="shared" si="13"/>
        <v>72500</v>
      </c>
      <c r="L243" s="236">
        <f t="shared" si="14"/>
        <v>72500</v>
      </c>
      <c r="M243" s="272">
        <f>(I243*93)/100</f>
        <v>67425</v>
      </c>
      <c r="N243" s="25">
        <f t="shared" si="15"/>
        <v>67425</v>
      </c>
    </row>
    <row r="244" spans="1:14" s="25" customFormat="1" ht="12.75" x14ac:dyDescent="0.25">
      <c r="A244" s="165">
        <v>11</v>
      </c>
      <c r="B244" s="118" t="s">
        <v>713</v>
      </c>
      <c r="C244" s="170" t="s">
        <v>880</v>
      </c>
      <c r="D244" s="117"/>
      <c r="E244" s="124" t="s">
        <v>700</v>
      </c>
      <c r="F244" s="40">
        <v>59904</v>
      </c>
      <c r="G244" s="123"/>
      <c r="H244" s="123"/>
      <c r="I244" s="271">
        <v>64412</v>
      </c>
      <c r="J244" s="40">
        <v>51529</v>
      </c>
      <c r="K244" s="237">
        <f t="shared" si="13"/>
        <v>64411.25</v>
      </c>
      <c r="L244" s="236">
        <f t="shared" si="14"/>
        <v>64412</v>
      </c>
      <c r="M244" s="272">
        <f>(I244*93)/100</f>
        <v>59903.16</v>
      </c>
      <c r="N244" s="25">
        <f t="shared" si="15"/>
        <v>59904</v>
      </c>
    </row>
    <row r="245" spans="1:14" s="4" customFormat="1" ht="18" customHeight="1" x14ac:dyDescent="0.25">
      <c r="A245" s="108"/>
      <c r="B245" s="68"/>
      <c r="C245" s="194"/>
      <c r="D245" s="68"/>
      <c r="E245" s="67" t="s">
        <v>186</v>
      </c>
      <c r="F245" s="40"/>
      <c r="G245" s="68"/>
      <c r="H245" s="69"/>
      <c r="I245" s="271">
        <v>0</v>
      </c>
      <c r="J245" s="40">
        <v>0</v>
      </c>
      <c r="K245" s="237">
        <f t="shared" si="13"/>
        <v>0</v>
      </c>
      <c r="L245" s="236">
        <f t="shared" si="14"/>
        <v>0</v>
      </c>
      <c r="M245" s="25">
        <f t="shared" si="12"/>
        <v>0</v>
      </c>
      <c r="N245" s="25">
        <f t="shared" si="15"/>
        <v>0</v>
      </c>
    </row>
    <row r="246" spans="1:14" s="25" customFormat="1" ht="12.75" x14ac:dyDescent="0.25">
      <c r="A246" s="117">
        <v>1</v>
      </c>
      <c r="B246" s="125" t="s">
        <v>187</v>
      </c>
      <c r="C246" s="170" t="s">
        <v>881</v>
      </c>
      <c r="D246" s="117" t="s">
        <v>107</v>
      </c>
      <c r="E246" s="121" t="s">
        <v>188</v>
      </c>
      <c r="F246" s="40">
        <v>21814</v>
      </c>
      <c r="G246" s="122">
        <v>1</v>
      </c>
      <c r="H246" s="123">
        <v>13</v>
      </c>
      <c r="I246" s="271">
        <v>22962</v>
      </c>
      <c r="J246" s="40">
        <v>18369</v>
      </c>
      <c r="K246" s="237">
        <f t="shared" si="13"/>
        <v>22961.25</v>
      </c>
      <c r="L246" s="236">
        <f t="shared" si="14"/>
        <v>22962</v>
      </c>
      <c r="M246" s="25">
        <f t="shared" si="12"/>
        <v>21813.9</v>
      </c>
      <c r="N246" s="25">
        <f t="shared" si="15"/>
        <v>21814</v>
      </c>
    </row>
    <row r="247" spans="1:14" s="25" customFormat="1" ht="25.5" x14ac:dyDescent="0.25">
      <c r="A247" s="139">
        <v>2</v>
      </c>
      <c r="B247" s="167" t="s">
        <v>189</v>
      </c>
      <c r="C247" s="188" t="s">
        <v>882</v>
      </c>
      <c r="D247" s="139" t="s">
        <v>107</v>
      </c>
      <c r="E247" s="121" t="s">
        <v>190</v>
      </c>
      <c r="F247" s="40">
        <v>21679</v>
      </c>
      <c r="G247" s="122">
        <v>1</v>
      </c>
      <c r="H247" s="123">
        <v>14</v>
      </c>
      <c r="I247" s="271">
        <v>22820</v>
      </c>
      <c r="J247" s="40">
        <v>18256</v>
      </c>
      <c r="K247" s="237">
        <f t="shared" si="13"/>
        <v>22820</v>
      </c>
      <c r="L247" s="236">
        <f t="shared" si="14"/>
        <v>22820</v>
      </c>
      <c r="M247" s="25">
        <f t="shared" si="12"/>
        <v>21679</v>
      </c>
      <c r="N247" s="25">
        <f t="shared" si="15"/>
        <v>21679</v>
      </c>
    </row>
    <row r="248" spans="1:14" s="25" customFormat="1" ht="12.75" x14ac:dyDescent="0.25">
      <c r="A248" s="117">
        <v>3</v>
      </c>
      <c r="B248" s="118" t="s">
        <v>191</v>
      </c>
      <c r="C248" s="170" t="s">
        <v>883</v>
      </c>
      <c r="D248" s="117" t="s">
        <v>107</v>
      </c>
      <c r="E248" s="121" t="s">
        <v>650</v>
      </c>
      <c r="F248" s="40">
        <v>18684</v>
      </c>
      <c r="G248" s="122">
        <v>1</v>
      </c>
      <c r="H248" s="123">
        <v>13</v>
      </c>
      <c r="I248" s="271">
        <v>19667</v>
      </c>
      <c r="J248" s="40">
        <v>15733</v>
      </c>
      <c r="K248" s="237">
        <f t="shared" si="13"/>
        <v>19666.25</v>
      </c>
      <c r="L248" s="236">
        <f t="shared" si="14"/>
        <v>19667</v>
      </c>
      <c r="M248" s="25">
        <f t="shared" si="12"/>
        <v>18683.650000000001</v>
      </c>
      <c r="N248" s="25">
        <f t="shared" si="15"/>
        <v>18684</v>
      </c>
    </row>
    <row r="249" spans="1:14" s="25" customFormat="1" ht="12.75" x14ac:dyDescent="0.25">
      <c r="A249" s="117"/>
      <c r="B249" s="125" t="s">
        <v>374</v>
      </c>
      <c r="C249" s="170" t="s">
        <v>884</v>
      </c>
      <c r="D249" s="117" t="s">
        <v>107</v>
      </c>
      <c r="E249" s="121" t="s">
        <v>192</v>
      </c>
      <c r="F249" s="40">
        <v>17210</v>
      </c>
      <c r="G249" s="122">
        <v>1</v>
      </c>
      <c r="H249" s="123">
        <v>13</v>
      </c>
      <c r="I249" s="271">
        <v>18115</v>
      </c>
      <c r="J249" s="40">
        <v>14492</v>
      </c>
      <c r="K249" s="237">
        <f t="shared" si="13"/>
        <v>18115</v>
      </c>
      <c r="L249" s="236">
        <f t="shared" si="14"/>
        <v>18115</v>
      </c>
      <c r="M249" s="25">
        <f t="shared" si="12"/>
        <v>17209.25</v>
      </c>
      <c r="N249" s="25">
        <f t="shared" si="15"/>
        <v>17210</v>
      </c>
    </row>
    <row r="250" spans="1:14" s="25" customFormat="1" ht="25.5" x14ac:dyDescent="0.25">
      <c r="A250" s="117">
        <v>4</v>
      </c>
      <c r="B250" s="149" t="s">
        <v>193</v>
      </c>
      <c r="C250" s="188" t="s">
        <v>885</v>
      </c>
      <c r="D250" s="139" t="s">
        <v>107</v>
      </c>
      <c r="E250" s="121" t="s">
        <v>651</v>
      </c>
      <c r="F250" s="40">
        <v>22420</v>
      </c>
      <c r="G250" s="140">
        <v>1</v>
      </c>
      <c r="H250" s="119">
        <v>12</v>
      </c>
      <c r="I250" s="271">
        <v>23600</v>
      </c>
      <c r="J250" s="40">
        <v>18880</v>
      </c>
      <c r="K250" s="237">
        <f t="shared" si="13"/>
        <v>23600</v>
      </c>
      <c r="L250" s="236">
        <f t="shared" si="14"/>
        <v>23600</v>
      </c>
      <c r="M250" s="25">
        <f t="shared" si="12"/>
        <v>22420</v>
      </c>
      <c r="N250" s="25">
        <f t="shared" si="15"/>
        <v>22420</v>
      </c>
    </row>
    <row r="251" spans="1:14" s="25" customFormat="1" ht="25.5" x14ac:dyDescent="0.25">
      <c r="A251" s="117">
        <v>6</v>
      </c>
      <c r="B251" s="125" t="s">
        <v>331</v>
      </c>
      <c r="C251" s="170" t="s">
        <v>886</v>
      </c>
      <c r="D251" s="117" t="s">
        <v>116</v>
      </c>
      <c r="E251" s="121" t="s">
        <v>194</v>
      </c>
      <c r="F251" s="40">
        <v>32589</v>
      </c>
      <c r="G251" s="122">
        <v>1</v>
      </c>
      <c r="H251" s="123">
        <v>24</v>
      </c>
      <c r="I251" s="271">
        <v>34304</v>
      </c>
      <c r="J251" s="40">
        <v>27443</v>
      </c>
      <c r="K251" s="237">
        <f t="shared" si="13"/>
        <v>34303.75</v>
      </c>
      <c r="L251" s="236">
        <f t="shared" si="14"/>
        <v>34304</v>
      </c>
      <c r="M251" s="25">
        <f t="shared" si="12"/>
        <v>32588.799999999999</v>
      </c>
      <c r="N251" s="25">
        <f t="shared" si="15"/>
        <v>32589</v>
      </c>
    </row>
    <row r="252" spans="1:14" s="25" customFormat="1" ht="25.5" x14ac:dyDescent="0.25">
      <c r="A252" s="117">
        <v>7</v>
      </c>
      <c r="B252" s="125" t="s">
        <v>572</v>
      </c>
      <c r="C252" s="170" t="s">
        <v>621</v>
      </c>
      <c r="D252" s="117" t="s">
        <v>116</v>
      </c>
      <c r="E252" s="121" t="s">
        <v>194</v>
      </c>
      <c r="F252" s="40">
        <v>29929</v>
      </c>
      <c r="G252" s="122">
        <v>1</v>
      </c>
      <c r="H252" s="123"/>
      <c r="I252" s="271">
        <v>31504</v>
      </c>
      <c r="J252" s="40">
        <v>25203</v>
      </c>
      <c r="K252" s="237">
        <f t="shared" si="13"/>
        <v>31503.75</v>
      </c>
      <c r="L252" s="236">
        <f t="shared" si="14"/>
        <v>31504</v>
      </c>
      <c r="M252" s="25">
        <f t="shared" si="12"/>
        <v>29928.799999999999</v>
      </c>
      <c r="N252" s="25">
        <f t="shared" si="15"/>
        <v>29929</v>
      </c>
    </row>
    <row r="253" spans="1:14" s="25" customFormat="1" ht="25.5" x14ac:dyDescent="0.25">
      <c r="A253" s="117">
        <v>8</v>
      </c>
      <c r="B253" s="118" t="s">
        <v>195</v>
      </c>
      <c r="C253" s="170" t="s">
        <v>887</v>
      </c>
      <c r="D253" s="117" t="s">
        <v>107</v>
      </c>
      <c r="E253" s="121" t="s">
        <v>655</v>
      </c>
      <c r="F253" s="40">
        <v>24186</v>
      </c>
      <c r="G253" s="140">
        <v>1</v>
      </c>
      <c r="H253" s="119">
        <v>16</v>
      </c>
      <c r="I253" s="271">
        <v>25458</v>
      </c>
      <c r="J253" s="40">
        <v>20366</v>
      </c>
      <c r="K253" s="237">
        <f t="shared" si="13"/>
        <v>25457.5</v>
      </c>
      <c r="L253" s="236">
        <f t="shared" si="14"/>
        <v>25458</v>
      </c>
      <c r="M253" s="25">
        <f t="shared" si="12"/>
        <v>24185.1</v>
      </c>
      <c r="N253" s="25">
        <f t="shared" si="15"/>
        <v>24186</v>
      </c>
    </row>
    <row r="254" spans="1:14" s="25" customFormat="1" ht="25.5" x14ac:dyDescent="0.25">
      <c r="A254" s="117">
        <v>9</v>
      </c>
      <c r="B254" s="161" t="s">
        <v>573</v>
      </c>
      <c r="C254" s="195" t="s">
        <v>888</v>
      </c>
      <c r="D254" s="139" t="s">
        <v>107</v>
      </c>
      <c r="E254" s="121" t="s">
        <v>655</v>
      </c>
      <c r="F254" s="40">
        <v>22986</v>
      </c>
      <c r="G254" s="140">
        <v>1</v>
      </c>
      <c r="H254" s="119">
        <v>16</v>
      </c>
      <c r="I254" s="271">
        <v>24195</v>
      </c>
      <c r="J254" s="40">
        <v>19356</v>
      </c>
      <c r="K254" s="237">
        <f t="shared" si="13"/>
        <v>24195</v>
      </c>
      <c r="L254" s="236">
        <f t="shared" si="14"/>
        <v>24195</v>
      </c>
      <c r="M254" s="25">
        <f t="shared" si="12"/>
        <v>22985.25</v>
      </c>
      <c r="N254" s="25">
        <f t="shared" si="15"/>
        <v>22986</v>
      </c>
    </row>
    <row r="255" spans="1:14" s="25" customFormat="1" ht="38.25" x14ac:dyDescent="0.25">
      <c r="A255" s="139">
        <v>10</v>
      </c>
      <c r="B255" s="149" t="s">
        <v>196</v>
      </c>
      <c r="C255" s="188" t="s">
        <v>889</v>
      </c>
      <c r="D255" s="139" t="s">
        <v>116</v>
      </c>
      <c r="E255" s="121" t="s">
        <v>693</v>
      </c>
      <c r="F255" s="40">
        <v>47623</v>
      </c>
      <c r="G255" s="163">
        <v>1</v>
      </c>
      <c r="H255" s="164">
        <v>34</v>
      </c>
      <c r="I255" s="271">
        <v>50129</v>
      </c>
      <c r="J255" s="40">
        <v>40103</v>
      </c>
      <c r="K255" s="237">
        <f t="shared" si="13"/>
        <v>50128.75</v>
      </c>
      <c r="L255" s="236">
        <f t="shared" si="14"/>
        <v>50129</v>
      </c>
      <c r="M255" s="25">
        <f t="shared" si="12"/>
        <v>47622.55</v>
      </c>
      <c r="N255" s="25">
        <f t="shared" si="15"/>
        <v>47623</v>
      </c>
    </row>
    <row r="256" spans="1:14" s="25" customFormat="1" ht="12.75" x14ac:dyDescent="0.25">
      <c r="A256" s="117">
        <v>11</v>
      </c>
      <c r="B256" s="125" t="s">
        <v>197</v>
      </c>
      <c r="C256" s="170" t="s">
        <v>890</v>
      </c>
      <c r="D256" s="117" t="s">
        <v>27</v>
      </c>
      <c r="E256" s="121" t="s">
        <v>198</v>
      </c>
      <c r="F256" s="40">
        <v>17450</v>
      </c>
      <c r="G256" s="122">
        <v>1</v>
      </c>
      <c r="H256" s="123">
        <v>12</v>
      </c>
      <c r="I256" s="271">
        <v>18368</v>
      </c>
      <c r="J256" s="40">
        <v>14694</v>
      </c>
      <c r="K256" s="237">
        <f t="shared" si="13"/>
        <v>18367.5</v>
      </c>
      <c r="L256" s="236">
        <f t="shared" si="14"/>
        <v>18368</v>
      </c>
      <c r="M256" s="25">
        <f t="shared" si="12"/>
        <v>17449.599999999999</v>
      </c>
      <c r="N256" s="25">
        <f t="shared" si="15"/>
        <v>17450</v>
      </c>
    </row>
    <row r="257" spans="1:14" s="25" customFormat="1" ht="12.75" x14ac:dyDescent="0.25">
      <c r="A257" s="117">
        <v>12</v>
      </c>
      <c r="B257" s="125" t="s">
        <v>199</v>
      </c>
      <c r="C257" s="170" t="s">
        <v>891</v>
      </c>
      <c r="D257" s="117" t="s">
        <v>107</v>
      </c>
      <c r="E257" s="121" t="s">
        <v>200</v>
      </c>
      <c r="F257" s="40">
        <v>39807</v>
      </c>
      <c r="G257" s="122">
        <v>1</v>
      </c>
      <c r="H257" s="123">
        <v>29</v>
      </c>
      <c r="I257" s="271">
        <v>41902</v>
      </c>
      <c r="J257" s="40">
        <v>33521</v>
      </c>
      <c r="K257" s="237">
        <f t="shared" si="13"/>
        <v>41901.25</v>
      </c>
      <c r="L257" s="236">
        <f t="shared" si="14"/>
        <v>41902</v>
      </c>
      <c r="M257" s="25">
        <f t="shared" si="12"/>
        <v>39806.9</v>
      </c>
      <c r="N257" s="25">
        <f t="shared" si="15"/>
        <v>39807</v>
      </c>
    </row>
    <row r="258" spans="1:14" s="25" customFormat="1" ht="25.5" x14ac:dyDescent="0.25">
      <c r="A258" s="139">
        <v>13</v>
      </c>
      <c r="B258" s="149" t="s">
        <v>201</v>
      </c>
      <c r="C258" s="188" t="s">
        <v>892</v>
      </c>
      <c r="D258" s="139" t="s">
        <v>116</v>
      </c>
      <c r="E258" s="121" t="s">
        <v>656</v>
      </c>
      <c r="F258" s="40">
        <v>33753</v>
      </c>
      <c r="G258" s="163">
        <v>1</v>
      </c>
      <c r="H258" s="164">
        <v>16</v>
      </c>
      <c r="I258" s="271">
        <v>35529</v>
      </c>
      <c r="J258" s="40">
        <v>28423</v>
      </c>
      <c r="K258" s="237">
        <f t="shared" si="13"/>
        <v>35528.75</v>
      </c>
      <c r="L258" s="236">
        <f t="shared" si="14"/>
        <v>35529</v>
      </c>
      <c r="M258" s="25">
        <f t="shared" si="12"/>
        <v>33752.550000000003</v>
      </c>
      <c r="N258" s="25">
        <f t="shared" si="15"/>
        <v>33753</v>
      </c>
    </row>
    <row r="259" spans="1:14" s="25" customFormat="1" ht="25.5" x14ac:dyDescent="0.25">
      <c r="A259" s="139">
        <v>14</v>
      </c>
      <c r="B259" s="149" t="s">
        <v>202</v>
      </c>
      <c r="C259" s="188" t="s">
        <v>893</v>
      </c>
      <c r="D259" s="139" t="s">
        <v>129</v>
      </c>
      <c r="E259" s="121" t="s">
        <v>657</v>
      </c>
      <c r="F259" s="40">
        <v>35777</v>
      </c>
      <c r="G259" s="163">
        <v>1</v>
      </c>
      <c r="H259" s="164">
        <v>23</v>
      </c>
      <c r="I259" s="271">
        <v>37659</v>
      </c>
      <c r="J259" s="40">
        <v>30127</v>
      </c>
      <c r="K259" s="237">
        <f t="shared" si="13"/>
        <v>37658.75</v>
      </c>
      <c r="L259" s="236">
        <f t="shared" si="14"/>
        <v>37659</v>
      </c>
      <c r="M259" s="25">
        <f t="shared" si="12"/>
        <v>35776.050000000003</v>
      </c>
      <c r="N259" s="25">
        <f t="shared" si="15"/>
        <v>35777</v>
      </c>
    </row>
    <row r="260" spans="1:14" s="25" customFormat="1" ht="25.5" x14ac:dyDescent="0.25">
      <c r="A260" s="117">
        <v>15</v>
      </c>
      <c r="B260" s="125" t="s">
        <v>376</v>
      </c>
      <c r="C260" s="170" t="s">
        <v>894</v>
      </c>
      <c r="D260" s="117" t="s">
        <v>129</v>
      </c>
      <c r="E260" s="121" t="s">
        <v>658</v>
      </c>
      <c r="F260" s="40">
        <v>48833</v>
      </c>
      <c r="G260" s="122">
        <v>1</v>
      </c>
      <c r="H260" s="123">
        <v>35</v>
      </c>
      <c r="I260" s="271">
        <v>51403</v>
      </c>
      <c r="J260" s="40">
        <v>41122</v>
      </c>
      <c r="K260" s="237">
        <f t="shared" si="13"/>
        <v>51402.5</v>
      </c>
      <c r="L260" s="236">
        <f t="shared" si="14"/>
        <v>51403</v>
      </c>
      <c r="M260" s="25">
        <f t="shared" si="12"/>
        <v>48832.85</v>
      </c>
      <c r="N260" s="25">
        <f t="shared" si="15"/>
        <v>48833</v>
      </c>
    </row>
    <row r="261" spans="1:14" s="25" customFormat="1" ht="12.75" x14ac:dyDescent="0.25">
      <c r="A261" s="117">
        <v>16</v>
      </c>
      <c r="B261" s="125" t="s">
        <v>204</v>
      </c>
      <c r="C261" s="170" t="s">
        <v>895</v>
      </c>
      <c r="D261" s="117" t="s">
        <v>7</v>
      </c>
      <c r="E261" s="121" t="s">
        <v>203</v>
      </c>
      <c r="F261" s="40">
        <v>16112</v>
      </c>
      <c r="G261" s="122">
        <v>1</v>
      </c>
      <c r="H261" s="123"/>
      <c r="I261" s="271">
        <v>16960</v>
      </c>
      <c r="J261" s="40">
        <v>13568</v>
      </c>
      <c r="K261" s="237">
        <f t="shared" si="13"/>
        <v>16960</v>
      </c>
      <c r="L261" s="236">
        <f t="shared" si="14"/>
        <v>16960</v>
      </c>
      <c r="M261" s="25">
        <f t="shared" si="12"/>
        <v>16112</v>
      </c>
      <c r="N261" s="25">
        <f t="shared" si="15"/>
        <v>16112</v>
      </c>
    </row>
    <row r="262" spans="1:14" s="4" customFormat="1" ht="12.75" x14ac:dyDescent="0.25">
      <c r="A262" s="223">
        <v>18</v>
      </c>
      <c r="B262" s="224" t="s">
        <v>206</v>
      </c>
      <c r="C262" s="216" t="s">
        <v>896</v>
      </c>
      <c r="D262" s="223" t="s">
        <v>107</v>
      </c>
      <c r="E262" s="211" t="s">
        <v>207</v>
      </c>
      <c r="F262" s="40">
        <v>88143</v>
      </c>
      <c r="G262" s="213">
        <v>1</v>
      </c>
      <c r="H262" s="214">
        <v>47</v>
      </c>
      <c r="I262" s="271">
        <v>92782</v>
      </c>
      <c r="J262" s="40">
        <v>74225</v>
      </c>
      <c r="K262" s="237">
        <f t="shared" si="13"/>
        <v>92781.25</v>
      </c>
      <c r="L262" s="236">
        <f t="shared" si="14"/>
        <v>92782</v>
      </c>
      <c r="M262" s="25">
        <f t="shared" si="12"/>
        <v>88142.9</v>
      </c>
      <c r="N262" s="25">
        <f t="shared" si="15"/>
        <v>88143</v>
      </c>
    </row>
    <row r="263" spans="1:14" s="4" customFormat="1" ht="12.75" x14ac:dyDescent="0.25">
      <c r="A263" s="223">
        <v>19</v>
      </c>
      <c r="B263" s="224" t="s">
        <v>208</v>
      </c>
      <c r="C263" s="216" t="s">
        <v>897</v>
      </c>
      <c r="D263" s="223" t="s">
        <v>107</v>
      </c>
      <c r="E263" s="211" t="s">
        <v>209</v>
      </c>
      <c r="F263" s="40">
        <v>96352</v>
      </c>
      <c r="G263" s="213">
        <v>1</v>
      </c>
      <c r="H263" s="214">
        <v>53</v>
      </c>
      <c r="I263" s="271">
        <v>101423</v>
      </c>
      <c r="J263" s="40">
        <v>81138</v>
      </c>
      <c r="K263" s="237">
        <f t="shared" si="13"/>
        <v>101422.5</v>
      </c>
      <c r="L263" s="236">
        <f t="shared" si="14"/>
        <v>101423</v>
      </c>
      <c r="M263" s="25">
        <f t="shared" si="12"/>
        <v>96351.85</v>
      </c>
      <c r="N263" s="25">
        <f t="shared" si="15"/>
        <v>96352</v>
      </c>
    </row>
    <row r="264" spans="1:14" s="4" customFormat="1" ht="12.75" x14ac:dyDescent="0.25">
      <c r="A264" s="223">
        <v>20</v>
      </c>
      <c r="B264" s="224" t="s">
        <v>210</v>
      </c>
      <c r="C264" s="216" t="s">
        <v>898</v>
      </c>
      <c r="D264" s="223" t="s">
        <v>159</v>
      </c>
      <c r="E264" s="211" t="s">
        <v>211</v>
      </c>
      <c r="F264" s="40">
        <v>184184</v>
      </c>
      <c r="G264" s="213">
        <v>1</v>
      </c>
      <c r="H264" s="214">
        <v>111</v>
      </c>
      <c r="I264" s="271">
        <v>193877</v>
      </c>
      <c r="J264" s="40">
        <v>155101</v>
      </c>
      <c r="K264" s="237">
        <f t="shared" si="13"/>
        <v>193876.25</v>
      </c>
      <c r="L264" s="236">
        <f t="shared" si="14"/>
        <v>193877</v>
      </c>
      <c r="M264" s="25">
        <f t="shared" si="12"/>
        <v>184183.15</v>
      </c>
      <c r="N264" s="25">
        <f t="shared" si="15"/>
        <v>184184</v>
      </c>
    </row>
    <row r="265" spans="1:14" s="4" customFormat="1" ht="12.75" x14ac:dyDescent="0.25">
      <c r="A265" s="223">
        <v>21</v>
      </c>
      <c r="B265" s="224" t="s">
        <v>212</v>
      </c>
      <c r="C265" s="216" t="s">
        <v>899</v>
      </c>
      <c r="D265" s="223" t="s">
        <v>159</v>
      </c>
      <c r="E265" s="211" t="s">
        <v>213</v>
      </c>
      <c r="F265" s="40">
        <v>211122</v>
      </c>
      <c r="G265" s="213">
        <v>1</v>
      </c>
      <c r="H265" s="214">
        <v>121</v>
      </c>
      <c r="I265" s="271">
        <v>222233</v>
      </c>
      <c r="J265" s="40">
        <v>177786</v>
      </c>
      <c r="K265" s="237">
        <f t="shared" si="13"/>
        <v>222232.5</v>
      </c>
      <c r="L265" s="236">
        <f t="shared" si="14"/>
        <v>222233</v>
      </c>
      <c r="M265" s="25">
        <f t="shared" si="12"/>
        <v>211121.35</v>
      </c>
      <c r="N265" s="25">
        <f t="shared" si="15"/>
        <v>211122</v>
      </c>
    </row>
    <row r="266" spans="1:14" s="4" customFormat="1" ht="12.75" x14ac:dyDescent="0.25">
      <c r="A266" s="223">
        <v>22</v>
      </c>
      <c r="B266" s="224" t="s">
        <v>214</v>
      </c>
      <c r="C266" s="216" t="s">
        <v>900</v>
      </c>
      <c r="D266" s="223" t="s">
        <v>27</v>
      </c>
      <c r="E266" s="211" t="s">
        <v>211</v>
      </c>
      <c r="F266" s="40">
        <v>54127</v>
      </c>
      <c r="G266" s="213">
        <v>1</v>
      </c>
      <c r="H266" s="214">
        <v>30</v>
      </c>
      <c r="I266" s="271">
        <v>56975</v>
      </c>
      <c r="J266" s="40">
        <v>45580</v>
      </c>
      <c r="K266" s="237">
        <f t="shared" si="13"/>
        <v>56975</v>
      </c>
      <c r="L266" s="236">
        <f t="shared" si="14"/>
        <v>56975</v>
      </c>
      <c r="M266" s="25">
        <f t="shared" si="12"/>
        <v>54126.25</v>
      </c>
      <c r="N266" s="25">
        <f t="shared" si="15"/>
        <v>54127</v>
      </c>
    </row>
    <row r="267" spans="1:14" s="4" customFormat="1" ht="12.75" x14ac:dyDescent="0.25">
      <c r="A267" s="223">
        <v>23</v>
      </c>
      <c r="B267" s="224" t="s">
        <v>215</v>
      </c>
      <c r="C267" s="216" t="s">
        <v>901</v>
      </c>
      <c r="D267" s="223" t="s">
        <v>27</v>
      </c>
      <c r="E267" s="211" t="s">
        <v>211</v>
      </c>
      <c r="F267" s="40">
        <v>72275</v>
      </c>
      <c r="G267" s="213">
        <v>1</v>
      </c>
      <c r="H267" s="214">
        <v>40</v>
      </c>
      <c r="I267" s="271">
        <v>76078</v>
      </c>
      <c r="J267" s="40">
        <v>60862</v>
      </c>
      <c r="K267" s="237">
        <f t="shared" si="13"/>
        <v>76077.5</v>
      </c>
      <c r="L267" s="236">
        <f t="shared" si="14"/>
        <v>76078</v>
      </c>
      <c r="M267" s="25">
        <f t="shared" si="12"/>
        <v>72274.100000000006</v>
      </c>
      <c r="N267" s="25">
        <f t="shared" si="15"/>
        <v>72275</v>
      </c>
    </row>
    <row r="268" spans="1:14" s="4" customFormat="1" ht="12.75" x14ac:dyDescent="0.25">
      <c r="A268" s="223">
        <v>24</v>
      </c>
      <c r="B268" s="224" t="s">
        <v>216</v>
      </c>
      <c r="C268" s="216" t="s">
        <v>902</v>
      </c>
      <c r="D268" s="223" t="s">
        <v>27</v>
      </c>
      <c r="E268" s="211" t="s">
        <v>217</v>
      </c>
      <c r="F268" s="40">
        <v>63092</v>
      </c>
      <c r="G268" s="213">
        <v>1</v>
      </c>
      <c r="H268" s="214">
        <v>34</v>
      </c>
      <c r="I268" s="271">
        <v>66412</v>
      </c>
      <c r="J268" s="40">
        <v>53129</v>
      </c>
      <c r="K268" s="237">
        <f t="shared" si="13"/>
        <v>66411.25</v>
      </c>
      <c r="L268" s="236">
        <f t="shared" si="14"/>
        <v>66412</v>
      </c>
      <c r="M268" s="25">
        <f t="shared" si="12"/>
        <v>63091.4</v>
      </c>
      <c r="N268" s="25">
        <f t="shared" si="15"/>
        <v>63092</v>
      </c>
    </row>
    <row r="269" spans="1:14" s="4" customFormat="1" ht="12.75" x14ac:dyDescent="0.25">
      <c r="A269" s="223">
        <v>25</v>
      </c>
      <c r="B269" s="224" t="s">
        <v>218</v>
      </c>
      <c r="C269" s="216" t="s">
        <v>903</v>
      </c>
      <c r="D269" s="223" t="s">
        <v>27</v>
      </c>
      <c r="E269" s="211" t="s">
        <v>219</v>
      </c>
      <c r="F269" s="40">
        <v>68799</v>
      </c>
      <c r="G269" s="213">
        <v>1</v>
      </c>
      <c r="H269" s="214">
        <v>38</v>
      </c>
      <c r="I269" s="271">
        <v>72420</v>
      </c>
      <c r="J269" s="40">
        <v>57936</v>
      </c>
      <c r="K269" s="237">
        <f t="shared" si="13"/>
        <v>72420</v>
      </c>
      <c r="L269" s="236">
        <f t="shared" si="14"/>
        <v>72420</v>
      </c>
      <c r="M269" s="25">
        <f t="shared" si="12"/>
        <v>68799</v>
      </c>
      <c r="N269" s="25">
        <f t="shared" si="15"/>
        <v>68799</v>
      </c>
    </row>
    <row r="270" spans="1:14" s="25" customFormat="1" ht="25.5" x14ac:dyDescent="0.25">
      <c r="A270" s="117">
        <v>26</v>
      </c>
      <c r="B270" s="125" t="s">
        <v>220</v>
      </c>
      <c r="C270" s="170" t="s">
        <v>904</v>
      </c>
      <c r="D270" s="117" t="s">
        <v>205</v>
      </c>
      <c r="E270" s="121" t="s">
        <v>221</v>
      </c>
      <c r="F270" s="40">
        <v>12848</v>
      </c>
      <c r="G270" s="122">
        <v>10</v>
      </c>
      <c r="H270" s="123">
        <v>4</v>
      </c>
      <c r="I270" s="271">
        <v>13524</v>
      </c>
      <c r="J270" s="40">
        <v>10819</v>
      </c>
      <c r="K270" s="237">
        <f t="shared" si="13"/>
        <v>13523.75</v>
      </c>
      <c r="L270" s="236">
        <f t="shared" si="14"/>
        <v>13524</v>
      </c>
      <c r="M270" s="25">
        <f t="shared" si="12"/>
        <v>12847.8</v>
      </c>
      <c r="N270" s="25">
        <f t="shared" si="15"/>
        <v>12848</v>
      </c>
    </row>
    <row r="271" spans="1:14" s="25" customFormat="1" ht="25.5" x14ac:dyDescent="0.25">
      <c r="A271" s="117">
        <v>27</v>
      </c>
      <c r="B271" s="125" t="s">
        <v>562</v>
      </c>
      <c r="C271" s="170" t="s">
        <v>905</v>
      </c>
      <c r="D271" s="117"/>
      <c r="E271" s="121" t="s">
        <v>563</v>
      </c>
      <c r="F271" s="40">
        <v>15071</v>
      </c>
      <c r="G271" s="122">
        <v>10</v>
      </c>
      <c r="H271" s="123"/>
      <c r="I271" s="271">
        <v>15864</v>
      </c>
      <c r="J271" s="40">
        <v>12691</v>
      </c>
      <c r="K271" s="237">
        <f t="shared" si="13"/>
        <v>15863.75</v>
      </c>
      <c r="L271" s="236">
        <f t="shared" si="14"/>
        <v>15864</v>
      </c>
      <c r="M271" s="25">
        <f t="shared" si="12"/>
        <v>15070.8</v>
      </c>
      <c r="N271" s="25">
        <f t="shared" si="15"/>
        <v>15071</v>
      </c>
    </row>
    <row r="272" spans="1:14" s="25" customFormat="1" ht="12.75" x14ac:dyDescent="0.25">
      <c r="A272" s="117">
        <v>28</v>
      </c>
      <c r="B272" s="125" t="s">
        <v>222</v>
      </c>
      <c r="C272" s="170" t="s">
        <v>906</v>
      </c>
      <c r="D272" s="117" t="s">
        <v>129</v>
      </c>
      <c r="E272" s="121" t="s">
        <v>223</v>
      </c>
      <c r="F272" s="40">
        <v>136973</v>
      </c>
      <c r="G272" s="122">
        <v>1</v>
      </c>
      <c r="H272" s="123"/>
      <c r="I272" s="271">
        <v>144182</v>
      </c>
      <c r="J272" s="40">
        <v>115345</v>
      </c>
      <c r="K272" s="237">
        <f t="shared" si="13"/>
        <v>144181.25</v>
      </c>
      <c r="L272" s="236">
        <f t="shared" si="14"/>
        <v>144182</v>
      </c>
      <c r="M272" s="25">
        <f t="shared" si="12"/>
        <v>136972.9</v>
      </c>
      <c r="N272" s="25">
        <f t="shared" si="15"/>
        <v>136973</v>
      </c>
    </row>
    <row r="273" spans="1:14" s="25" customFormat="1" ht="25.5" x14ac:dyDescent="0.25">
      <c r="A273" s="117">
        <v>29</v>
      </c>
      <c r="B273" s="125" t="s">
        <v>490</v>
      </c>
      <c r="C273" s="170" t="s">
        <v>907</v>
      </c>
      <c r="D273" s="117" t="s">
        <v>129</v>
      </c>
      <c r="E273" s="121" t="s">
        <v>421</v>
      </c>
      <c r="F273" s="40">
        <v>154437</v>
      </c>
      <c r="G273" s="122">
        <v>1</v>
      </c>
      <c r="H273" s="123"/>
      <c r="I273" s="271">
        <v>162565</v>
      </c>
      <c r="J273" s="40">
        <v>130052</v>
      </c>
      <c r="K273" s="237">
        <f t="shared" si="13"/>
        <v>162565</v>
      </c>
      <c r="L273" s="236">
        <f t="shared" si="14"/>
        <v>162565</v>
      </c>
      <c r="M273" s="25">
        <f t="shared" si="12"/>
        <v>154436.75</v>
      </c>
      <c r="N273" s="25">
        <f t="shared" si="15"/>
        <v>154437</v>
      </c>
    </row>
    <row r="274" spans="1:14" s="25" customFormat="1" ht="12.75" x14ac:dyDescent="0.25">
      <c r="A274" s="117">
        <v>30</v>
      </c>
      <c r="B274" s="125" t="s">
        <v>375</v>
      </c>
      <c r="C274" s="170" t="s">
        <v>908</v>
      </c>
      <c r="D274" s="117" t="s">
        <v>7</v>
      </c>
      <c r="E274" s="121" t="s">
        <v>347</v>
      </c>
      <c r="F274" s="40">
        <v>68712</v>
      </c>
      <c r="G274" s="122">
        <v>1</v>
      </c>
      <c r="H274" s="123">
        <v>28</v>
      </c>
      <c r="I274" s="271">
        <v>72328</v>
      </c>
      <c r="J274" s="40">
        <v>57862</v>
      </c>
      <c r="K274" s="237">
        <f t="shared" si="13"/>
        <v>72327.5</v>
      </c>
      <c r="L274" s="236">
        <f t="shared" si="14"/>
        <v>72328</v>
      </c>
      <c r="M274" s="25">
        <f t="shared" si="12"/>
        <v>68711.600000000006</v>
      </c>
      <c r="N274" s="25">
        <f t="shared" si="15"/>
        <v>68712</v>
      </c>
    </row>
    <row r="275" spans="1:14" s="25" customFormat="1" ht="12.75" x14ac:dyDescent="0.25">
      <c r="A275" s="117">
        <v>31</v>
      </c>
      <c r="B275" s="125" t="s">
        <v>559</v>
      </c>
      <c r="C275" s="170" t="s">
        <v>909</v>
      </c>
      <c r="D275" s="117" t="s">
        <v>7</v>
      </c>
      <c r="E275" s="121" t="s">
        <v>558</v>
      </c>
      <c r="F275" s="40">
        <v>63539</v>
      </c>
      <c r="G275" s="122">
        <v>1</v>
      </c>
      <c r="H275" s="123">
        <v>28</v>
      </c>
      <c r="I275" s="271">
        <v>66883</v>
      </c>
      <c r="J275" s="40">
        <v>53506</v>
      </c>
      <c r="K275" s="237">
        <f t="shared" si="13"/>
        <v>66882.5</v>
      </c>
      <c r="L275" s="236">
        <f t="shared" si="14"/>
        <v>66883</v>
      </c>
      <c r="M275" s="25">
        <f t="shared" ref="M275:M338" si="16">(I275*95)/100</f>
        <v>63538.85</v>
      </c>
      <c r="N275" s="25">
        <f t="shared" si="15"/>
        <v>63539</v>
      </c>
    </row>
    <row r="276" spans="1:14" s="25" customFormat="1" ht="12.75" x14ac:dyDescent="0.25">
      <c r="A276" s="117">
        <v>32</v>
      </c>
      <c r="B276" s="125" t="s">
        <v>972</v>
      </c>
      <c r="C276" s="170" t="s">
        <v>957</v>
      </c>
      <c r="D276" s="117" t="s">
        <v>971</v>
      </c>
      <c r="E276" s="121" t="s">
        <v>973</v>
      </c>
      <c r="F276" s="40">
        <v>111045</v>
      </c>
      <c r="G276" s="122">
        <v>1</v>
      </c>
      <c r="H276" s="123">
        <v>28</v>
      </c>
      <c r="I276" s="271">
        <v>116889</v>
      </c>
      <c r="J276" s="40">
        <v>93511</v>
      </c>
      <c r="K276" s="237">
        <f t="shared" ref="K276:K340" si="17">J276*125/100</f>
        <v>116888.75</v>
      </c>
      <c r="L276" s="236">
        <f t="shared" ref="L276:L340" si="18">ROUNDUP(K276,0)</f>
        <v>116889</v>
      </c>
      <c r="M276" s="25">
        <f t="shared" si="16"/>
        <v>111044.55</v>
      </c>
      <c r="N276" s="25">
        <f t="shared" ref="N276:N339" si="19">ROUNDUP(M276,0.5)</f>
        <v>111045</v>
      </c>
    </row>
    <row r="277" spans="1:14" s="25" customFormat="1" ht="25.5" x14ac:dyDescent="0.25">
      <c r="A277" s="117">
        <v>33</v>
      </c>
      <c r="B277" s="125" t="s">
        <v>956</v>
      </c>
      <c r="C277" s="170" t="s">
        <v>958</v>
      </c>
      <c r="D277" s="117" t="s">
        <v>1065</v>
      </c>
      <c r="E277" s="121" t="s">
        <v>974</v>
      </c>
      <c r="F277" s="40">
        <v>106070</v>
      </c>
      <c r="G277" s="122">
        <v>1</v>
      </c>
      <c r="H277" s="123">
        <v>28</v>
      </c>
      <c r="I277" s="271">
        <v>111652</v>
      </c>
      <c r="J277" s="40">
        <v>89321</v>
      </c>
      <c r="K277" s="237">
        <f t="shared" si="17"/>
        <v>111651.25</v>
      </c>
      <c r="L277" s="236">
        <f t="shared" si="18"/>
        <v>111652</v>
      </c>
      <c r="M277" s="25">
        <f t="shared" si="16"/>
        <v>106069.4</v>
      </c>
      <c r="N277" s="25">
        <f t="shared" si="19"/>
        <v>106070</v>
      </c>
    </row>
    <row r="278" spans="1:14" s="4" customFormat="1" ht="18" x14ac:dyDescent="0.25">
      <c r="A278" s="111"/>
      <c r="B278" s="56"/>
      <c r="C278" s="184"/>
      <c r="D278" s="56"/>
      <c r="E278" s="55" t="s">
        <v>224</v>
      </c>
      <c r="F278" s="40"/>
      <c r="G278" s="57"/>
      <c r="H278" s="58"/>
      <c r="I278" s="271">
        <v>0</v>
      </c>
      <c r="J278" s="40">
        <v>0</v>
      </c>
      <c r="K278" s="237">
        <f t="shared" si="17"/>
        <v>0</v>
      </c>
      <c r="L278" s="236">
        <f t="shared" si="18"/>
        <v>0</v>
      </c>
      <c r="M278" s="25">
        <f t="shared" si="16"/>
        <v>0</v>
      </c>
      <c r="N278" s="25">
        <f t="shared" si="19"/>
        <v>0</v>
      </c>
    </row>
    <row r="279" spans="1:14" s="10" customFormat="1" ht="18" x14ac:dyDescent="0.25">
      <c r="A279" s="109"/>
      <c r="B279" s="13"/>
      <c r="C279" s="184"/>
      <c r="D279" s="13"/>
      <c r="E279" s="55" t="s">
        <v>358</v>
      </c>
      <c r="F279" s="40"/>
      <c r="G279" s="79"/>
      <c r="H279" s="80"/>
      <c r="I279" s="271">
        <v>0</v>
      </c>
      <c r="J279" s="40">
        <v>0</v>
      </c>
      <c r="K279" s="237">
        <f t="shared" si="17"/>
        <v>0</v>
      </c>
      <c r="L279" s="236">
        <f t="shared" si="18"/>
        <v>0</v>
      </c>
      <c r="M279" s="25">
        <f t="shared" si="16"/>
        <v>0</v>
      </c>
      <c r="N279" s="25">
        <f t="shared" si="19"/>
        <v>0</v>
      </c>
    </row>
    <row r="280" spans="1:14" s="25" customFormat="1" ht="12.75" x14ac:dyDescent="0.25">
      <c r="A280" s="117">
        <v>3</v>
      </c>
      <c r="B280" s="125" t="s">
        <v>230</v>
      </c>
      <c r="C280" s="170" t="s">
        <v>910</v>
      </c>
      <c r="D280" s="117"/>
      <c r="E280" s="126" t="s">
        <v>231</v>
      </c>
      <c r="F280" s="40">
        <v>63825</v>
      </c>
      <c r="G280" s="130">
        <v>1</v>
      </c>
      <c r="H280" s="123">
        <v>36</v>
      </c>
      <c r="I280" s="271">
        <v>67184</v>
      </c>
      <c r="J280" s="40">
        <v>53747</v>
      </c>
      <c r="K280" s="237">
        <f t="shared" si="17"/>
        <v>67183.75</v>
      </c>
      <c r="L280" s="236">
        <f t="shared" si="18"/>
        <v>67184</v>
      </c>
      <c r="M280" s="25">
        <f t="shared" si="16"/>
        <v>63824.800000000003</v>
      </c>
      <c r="N280" s="25">
        <f t="shared" si="19"/>
        <v>63825</v>
      </c>
    </row>
    <row r="281" spans="1:14" s="25" customFormat="1" ht="25.5" x14ac:dyDescent="0.25">
      <c r="A281" s="117">
        <v>4</v>
      </c>
      <c r="B281" s="125" t="s">
        <v>235</v>
      </c>
      <c r="C281" s="170" t="s">
        <v>911</v>
      </c>
      <c r="D281" s="117"/>
      <c r="E281" s="121" t="s">
        <v>413</v>
      </c>
      <c r="F281" s="40">
        <v>92286</v>
      </c>
      <c r="G281" s="131">
        <v>1</v>
      </c>
      <c r="H281" s="123">
        <v>60</v>
      </c>
      <c r="I281" s="271">
        <v>97143</v>
      </c>
      <c r="J281" s="40">
        <v>77714</v>
      </c>
      <c r="K281" s="237">
        <f t="shared" si="17"/>
        <v>97142.5</v>
      </c>
      <c r="L281" s="236">
        <f t="shared" si="18"/>
        <v>97143</v>
      </c>
      <c r="M281" s="25">
        <f t="shared" si="16"/>
        <v>92285.85</v>
      </c>
      <c r="N281" s="25">
        <f t="shared" si="19"/>
        <v>92286</v>
      </c>
    </row>
    <row r="282" spans="1:14" s="25" customFormat="1" ht="12.75" x14ac:dyDescent="0.25">
      <c r="A282" s="117">
        <v>5</v>
      </c>
      <c r="B282" s="125" t="s">
        <v>353</v>
      </c>
      <c r="C282" s="170" t="s">
        <v>912</v>
      </c>
      <c r="D282" s="117"/>
      <c r="E282" s="132" t="s">
        <v>354</v>
      </c>
      <c r="F282" s="40">
        <v>66177</v>
      </c>
      <c r="G282" s="133">
        <v>1</v>
      </c>
      <c r="H282" s="123"/>
      <c r="I282" s="271">
        <v>69659</v>
      </c>
      <c r="J282" s="40">
        <v>55727</v>
      </c>
      <c r="K282" s="237">
        <f t="shared" si="17"/>
        <v>69658.75</v>
      </c>
      <c r="L282" s="236">
        <f t="shared" si="18"/>
        <v>69659</v>
      </c>
      <c r="M282" s="25">
        <f t="shared" si="16"/>
        <v>66176.05</v>
      </c>
      <c r="N282" s="25">
        <f t="shared" si="19"/>
        <v>66177</v>
      </c>
    </row>
    <row r="283" spans="1:14" s="10" customFormat="1" ht="18" x14ac:dyDescent="0.25">
      <c r="A283" s="109"/>
      <c r="B283" s="13"/>
      <c r="C283" s="184"/>
      <c r="D283" s="13"/>
      <c r="E283" s="55" t="s">
        <v>436</v>
      </c>
      <c r="F283" s="40"/>
      <c r="G283" s="79"/>
      <c r="H283" s="80"/>
      <c r="I283" s="271">
        <v>0</v>
      </c>
      <c r="J283" s="40">
        <v>0</v>
      </c>
      <c r="K283" s="237">
        <f t="shared" si="17"/>
        <v>0</v>
      </c>
      <c r="L283" s="236">
        <f t="shared" si="18"/>
        <v>0</v>
      </c>
      <c r="M283" s="25">
        <f t="shared" si="16"/>
        <v>0</v>
      </c>
      <c r="N283" s="25">
        <f t="shared" si="19"/>
        <v>0</v>
      </c>
    </row>
    <row r="284" spans="1:14" s="51" customFormat="1" ht="12.75" x14ac:dyDescent="0.25">
      <c r="A284" s="117">
        <v>6</v>
      </c>
      <c r="B284" s="125" t="s">
        <v>225</v>
      </c>
      <c r="C284" s="170" t="s">
        <v>913</v>
      </c>
      <c r="D284" s="168"/>
      <c r="E284" s="126" t="s">
        <v>226</v>
      </c>
      <c r="F284" s="40">
        <v>155137</v>
      </c>
      <c r="G284" s="130">
        <v>1</v>
      </c>
      <c r="H284" s="123">
        <v>86</v>
      </c>
      <c r="I284" s="271">
        <v>163302</v>
      </c>
      <c r="J284" s="40">
        <v>130641</v>
      </c>
      <c r="K284" s="237">
        <f t="shared" si="17"/>
        <v>163301.25</v>
      </c>
      <c r="L284" s="236">
        <f t="shared" si="18"/>
        <v>163302</v>
      </c>
      <c r="M284" s="25">
        <f t="shared" si="16"/>
        <v>155136.9</v>
      </c>
      <c r="N284" s="25">
        <f t="shared" si="19"/>
        <v>155137</v>
      </c>
    </row>
    <row r="285" spans="1:14" s="51" customFormat="1" ht="12.75" x14ac:dyDescent="0.25">
      <c r="A285" s="117">
        <v>7</v>
      </c>
      <c r="B285" s="125" t="s">
        <v>227</v>
      </c>
      <c r="C285" s="170" t="s">
        <v>914</v>
      </c>
      <c r="D285" s="168"/>
      <c r="E285" s="121" t="s">
        <v>228</v>
      </c>
      <c r="F285" s="40">
        <v>65146</v>
      </c>
      <c r="G285" s="131">
        <v>1</v>
      </c>
      <c r="H285" s="123">
        <v>58</v>
      </c>
      <c r="I285" s="271">
        <v>68574</v>
      </c>
      <c r="J285" s="40">
        <v>54859</v>
      </c>
      <c r="K285" s="237">
        <f t="shared" si="17"/>
        <v>68573.75</v>
      </c>
      <c r="L285" s="236">
        <f t="shared" si="18"/>
        <v>68574</v>
      </c>
      <c r="M285" s="25">
        <f t="shared" si="16"/>
        <v>65145.3</v>
      </c>
      <c r="N285" s="25">
        <f t="shared" si="19"/>
        <v>65146</v>
      </c>
    </row>
    <row r="286" spans="1:14" s="51" customFormat="1" ht="25.5" x14ac:dyDescent="0.25">
      <c r="A286" s="202">
        <v>8</v>
      </c>
      <c r="B286" s="205" t="s">
        <v>229</v>
      </c>
      <c r="C286" s="204" t="s">
        <v>915</v>
      </c>
      <c r="D286" s="210"/>
      <c r="E286" s="211" t="s">
        <v>661</v>
      </c>
      <c r="F286" s="40">
        <v>56900</v>
      </c>
      <c r="G286" s="212">
        <v>1</v>
      </c>
      <c r="H286" s="208"/>
      <c r="I286" s="271">
        <v>59894</v>
      </c>
      <c r="J286" s="40">
        <v>47915</v>
      </c>
      <c r="K286" s="237">
        <f t="shared" si="17"/>
        <v>59893.75</v>
      </c>
      <c r="L286" s="236">
        <f t="shared" si="18"/>
        <v>59894</v>
      </c>
      <c r="M286" s="25">
        <f t="shared" si="16"/>
        <v>56899.3</v>
      </c>
      <c r="N286" s="25">
        <f t="shared" si="19"/>
        <v>56900</v>
      </c>
    </row>
    <row r="287" spans="1:14" s="10" customFormat="1" ht="18" x14ac:dyDescent="0.25">
      <c r="A287" s="109"/>
      <c r="B287" s="72"/>
      <c r="C287" s="196"/>
      <c r="D287" s="73"/>
      <c r="E287" s="110" t="s">
        <v>359</v>
      </c>
      <c r="F287" s="40"/>
      <c r="G287" s="79"/>
      <c r="H287" s="80"/>
      <c r="I287" s="271">
        <v>0</v>
      </c>
      <c r="J287" s="40">
        <v>0</v>
      </c>
      <c r="K287" s="237">
        <f t="shared" si="17"/>
        <v>0</v>
      </c>
      <c r="L287" s="236">
        <f t="shared" si="18"/>
        <v>0</v>
      </c>
      <c r="M287" s="25">
        <f t="shared" si="16"/>
        <v>0</v>
      </c>
      <c r="N287" s="25">
        <f t="shared" si="19"/>
        <v>0</v>
      </c>
    </row>
    <row r="288" spans="1:14" s="25" customFormat="1" ht="12.75" x14ac:dyDescent="0.25">
      <c r="A288" s="117">
        <v>9</v>
      </c>
      <c r="B288" s="125" t="s">
        <v>236</v>
      </c>
      <c r="C288" s="170" t="s">
        <v>916</v>
      </c>
      <c r="D288" s="169"/>
      <c r="E288" s="134" t="s">
        <v>237</v>
      </c>
      <c r="F288" s="40">
        <v>50628</v>
      </c>
      <c r="G288" s="135">
        <v>1</v>
      </c>
      <c r="H288" s="123"/>
      <c r="I288" s="271">
        <v>53292</v>
      </c>
      <c r="J288" s="40">
        <v>42633</v>
      </c>
      <c r="K288" s="237">
        <f t="shared" si="17"/>
        <v>53291.25</v>
      </c>
      <c r="L288" s="236">
        <f t="shared" si="18"/>
        <v>53292</v>
      </c>
      <c r="M288" s="25">
        <f t="shared" si="16"/>
        <v>50627.4</v>
      </c>
      <c r="N288" s="25">
        <f t="shared" si="19"/>
        <v>50628</v>
      </c>
    </row>
    <row r="289" spans="1:14" s="10" customFormat="1" ht="18" x14ac:dyDescent="0.25">
      <c r="A289" s="109"/>
      <c r="B289" s="53"/>
      <c r="C289" s="186"/>
      <c r="D289" s="54"/>
      <c r="E289" s="55" t="s">
        <v>360</v>
      </c>
      <c r="F289" s="40"/>
      <c r="G289" s="79"/>
      <c r="H289" s="80"/>
      <c r="I289" s="271">
        <v>0</v>
      </c>
      <c r="J289" s="40">
        <v>0</v>
      </c>
      <c r="K289" s="237">
        <f t="shared" si="17"/>
        <v>0</v>
      </c>
      <c r="L289" s="236">
        <f t="shared" si="18"/>
        <v>0</v>
      </c>
      <c r="M289" s="25">
        <f t="shared" si="16"/>
        <v>0</v>
      </c>
      <c r="N289" s="25">
        <f t="shared" si="19"/>
        <v>0</v>
      </c>
    </row>
    <row r="290" spans="1:14" s="25" customFormat="1" ht="25.5" x14ac:dyDescent="0.25">
      <c r="A290" s="117">
        <v>10</v>
      </c>
      <c r="B290" s="125" t="s">
        <v>515</v>
      </c>
      <c r="C290" s="197" t="s">
        <v>917</v>
      </c>
      <c r="D290" s="117"/>
      <c r="E290" s="126" t="s">
        <v>710</v>
      </c>
      <c r="F290" s="40">
        <v>235980</v>
      </c>
      <c r="G290" s="130">
        <v>1</v>
      </c>
      <c r="H290" s="123">
        <v>126</v>
      </c>
      <c r="I290" s="271">
        <v>248399</v>
      </c>
      <c r="J290" s="40">
        <v>198719</v>
      </c>
      <c r="K290" s="237">
        <f t="shared" si="17"/>
        <v>248398.75</v>
      </c>
      <c r="L290" s="236">
        <f t="shared" si="18"/>
        <v>248399</v>
      </c>
      <c r="M290" s="25">
        <f t="shared" si="16"/>
        <v>235979.05</v>
      </c>
      <c r="N290" s="25">
        <f t="shared" si="19"/>
        <v>235980</v>
      </c>
    </row>
    <row r="291" spans="1:14" s="25" customFormat="1" ht="25.5" x14ac:dyDescent="0.25">
      <c r="A291" s="117">
        <v>11</v>
      </c>
      <c r="B291" s="125" t="s">
        <v>516</v>
      </c>
      <c r="C291" s="170" t="s">
        <v>918</v>
      </c>
      <c r="D291" s="117"/>
      <c r="E291" s="126" t="s">
        <v>709</v>
      </c>
      <c r="F291" s="40">
        <v>273329</v>
      </c>
      <c r="G291" s="130">
        <v>1</v>
      </c>
      <c r="H291" s="123"/>
      <c r="I291" s="271">
        <v>287714</v>
      </c>
      <c r="J291" s="40">
        <v>230171</v>
      </c>
      <c r="K291" s="237">
        <f t="shared" si="17"/>
        <v>287713.75</v>
      </c>
      <c r="L291" s="236">
        <f t="shared" si="18"/>
        <v>287714</v>
      </c>
      <c r="M291" s="25">
        <f t="shared" si="16"/>
        <v>273328.3</v>
      </c>
      <c r="N291" s="25">
        <f t="shared" si="19"/>
        <v>273329</v>
      </c>
    </row>
    <row r="292" spans="1:14" s="25" customFormat="1" ht="25.5" x14ac:dyDescent="0.25">
      <c r="A292" s="117">
        <v>12</v>
      </c>
      <c r="B292" s="125" t="s">
        <v>546</v>
      </c>
      <c r="C292" s="170" t="s">
        <v>919</v>
      </c>
      <c r="D292" s="117"/>
      <c r="E292" s="126" t="s">
        <v>708</v>
      </c>
      <c r="F292" s="40">
        <v>273329</v>
      </c>
      <c r="G292" s="130">
        <v>1</v>
      </c>
      <c r="H292" s="123"/>
      <c r="I292" s="271">
        <v>287714</v>
      </c>
      <c r="J292" s="40">
        <v>230171</v>
      </c>
      <c r="K292" s="237">
        <f t="shared" si="17"/>
        <v>287713.75</v>
      </c>
      <c r="L292" s="236">
        <f t="shared" si="18"/>
        <v>287714</v>
      </c>
      <c r="M292" s="25">
        <f t="shared" si="16"/>
        <v>273328.3</v>
      </c>
      <c r="N292" s="25">
        <f t="shared" si="19"/>
        <v>273329</v>
      </c>
    </row>
    <row r="293" spans="1:14" s="25" customFormat="1" ht="25.5" x14ac:dyDescent="0.25">
      <c r="A293" s="117">
        <v>13</v>
      </c>
      <c r="B293" s="125" t="s">
        <v>568</v>
      </c>
      <c r="C293" s="170" t="s">
        <v>920</v>
      </c>
      <c r="D293" s="117"/>
      <c r="E293" s="126" t="s">
        <v>707</v>
      </c>
      <c r="F293" s="40">
        <v>193126</v>
      </c>
      <c r="G293" s="130">
        <v>1</v>
      </c>
      <c r="H293" s="123"/>
      <c r="I293" s="271">
        <v>207662</v>
      </c>
      <c r="J293" s="40">
        <v>166129</v>
      </c>
      <c r="K293" s="237">
        <f t="shared" si="17"/>
        <v>207661.25</v>
      </c>
      <c r="L293" s="236">
        <f t="shared" si="18"/>
        <v>207662</v>
      </c>
      <c r="M293" s="272">
        <f>(I293*93)/100</f>
        <v>193125.66</v>
      </c>
      <c r="N293" s="25">
        <f t="shared" si="19"/>
        <v>193126</v>
      </c>
    </row>
    <row r="294" spans="1:14" s="25" customFormat="1" ht="12.75" x14ac:dyDescent="0.25">
      <c r="A294" s="117">
        <v>14</v>
      </c>
      <c r="B294" s="125" t="s">
        <v>533</v>
      </c>
      <c r="C294" s="170" t="s">
        <v>921</v>
      </c>
      <c r="D294" s="117"/>
      <c r="E294" s="126" t="s">
        <v>706</v>
      </c>
      <c r="F294" s="40">
        <v>201094</v>
      </c>
      <c r="G294" s="130">
        <v>1</v>
      </c>
      <c r="H294" s="123"/>
      <c r="I294" s="271">
        <v>211677</v>
      </c>
      <c r="J294" s="40">
        <v>169341</v>
      </c>
      <c r="K294" s="237">
        <f t="shared" si="17"/>
        <v>211676.25</v>
      </c>
      <c r="L294" s="236">
        <f t="shared" si="18"/>
        <v>211677</v>
      </c>
      <c r="M294" s="25">
        <f t="shared" si="16"/>
        <v>201093.15</v>
      </c>
      <c r="N294" s="25">
        <f t="shared" si="19"/>
        <v>201094</v>
      </c>
    </row>
    <row r="295" spans="1:14" s="25" customFormat="1" ht="12.75" x14ac:dyDescent="0.25">
      <c r="A295" s="117">
        <v>15</v>
      </c>
      <c r="B295" s="125" t="s">
        <v>534</v>
      </c>
      <c r="C295" s="170" t="s">
        <v>922</v>
      </c>
      <c r="D295" s="117"/>
      <c r="E295" s="126" t="s">
        <v>705</v>
      </c>
      <c r="F295" s="40">
        <v>201094</v>
      </c>
      <c r="G295" s="130">
        <v>1</v>
      </c>
      <c r="H295" s="123"/>
      <c r="I295" s="271">
        <v>211677</v>
      </c>
      <c r="J295" s="40">
        <v>169341</v>
      </c>
      <c r="K295" s="237">
        <f t="shared" si="17"/>
        <v>211676.25</v>
      </c>
      <c r="L295" s="236">
        <f t="shared" si="18"/>
        <v>211677</v>
      </c>
      <c r="M295" s="25">
        <f t="shared" si="16"/>
        <v>201093.15</v>
      </c>
      <c r="N295" s="25">
        <f t="shared" si="19"/>
        <v>201094</v>
      </c>
    </row>
    <row r="296" spans="1:14" s="25" customFormat="1" ht="12.75" x14ac:dyDescent="0.25">
      <c r="A296" s="117">
        <v>16</v>
      </c>
      <c r="B296" s="125" t="s">
        <v>535</v>
      </c>
      <c r="C296" s="170" t="s">
        <v>923</v>
      </c>
      <c r="D296" s="117"/>
      <c r="E296" s="126" t="s">
        <v>704</v>
      </c>
      <c r="F296" s="40">
        <v>201094</v>
      </c>
      <c r="G296" s="130">
        <v>1</v>
      </c>
      <c r="H296" s="123"/>
      <c r="I296" s="271">
        <v>211677</v>
      </c>
      <c r="J296" s="40">
        <v>169341</v>
      </c>
      <c r="K296" s="237">
        <f t="shared" si="17"/>
        <v>211676.25</v>
      </c>
      <c r="L296" s="236">
        <f t="shared" si="18"/>
        <v>211677</v>
      </c>
      <c r="M296" s="25">
        <f t="shared" si="16"/>
        <v>201093.15</v>
      </c>
      <c r="N296" s="25">
        <f t="shared" si="19"/>
        <v>201094</v>
      </c>
    </row>
    <row r="297" spans="1:14" s="25" customFormat="1" ht="12.75" x14ac:dyDescent="0.25">
      <c r="A297" s="117">
        <v>17</v>
      </c>
      <c r="B297" s="125" t="s">
        <v>517</v>
      </c>
      <c r="C297" s="170" t="s">
        <v>924</v>
      </c>
      <c r="D297" s="117"/>
      <c r="E297" s="121" t="s">
        <v>398</v>
      </c>
      <c r="F297" s="40">
        <v>206481</v>
      </c>
      <c r="G297" s="131">
        <v>1</v>
      </c>
      <c r="H297" s="123"/>
      <c r="I297" s="271">
        <v>217348</v>
      </c>
      <c r="J297" s="40">
        <v>173878</v>
      </c>
      <c r="K297" s="237">
        <f t="shared" si="17"/>
        <v>217347.5</v>
      </c>
      <c r="L297" s="236">
        <f t="shared" si="18"/>
        <v>217348</v>
      </c>
      <c r="M297" s="25">
        <f t="shared" si="16"/>
        <v>206480.6</v>
      </c>
      <c r="N297" s="25">
        <f t="shared" si="19"/>
        <v>206481</v>
      </c>
    </row>
    <row r="298" spans="1:14" s="25" customFormat="1" ht="12.75" x14ac:dyDescent="0.25">
      <c r="A298" s="117">
        <v>18</v>
      </c>
      <c r="B298" s="125" t="s">
        <v>577</v>
      </c>
      <c r="C298" s="170" t="s">
        <v>671</v>
      </c>
      <c r="D298" s="117"/>
      <c r="E298" s="121" t="s">
        <v>398</v>
      </c>
      <c r="F298" s="40">
        <v>139541</v>
      </c>
      <c r="G298" s="131"/>
      <c r="H298" s="123"/>
      <c r="I298" s="271">
        <v>150044</v>
      </c>
      <c r="J298" s="40">
        <v>120035</v>
      </c>
      <c r="K298" s="237">
        <f t="shared" si="17"/>
        <v>150043.75</v>
      </c>
      <c r="L298" s="236">
        <f t="shared" si="18"/>
        <v>150044</v>
      </c>
      <c r="M298" s="272">
        <f>(I298*93)/100</f>
        <v>139540.92000000001</v>
      </c>
      <c r="N298" s="25">
        <f t="shared" si="19"/>
        <v>139541</v>
      </c>
    </row>
    <row r="299" spans="1:14" s="25" customFormat="1" ht="25.5" x14ac:dyDescent="0.25">
      <c r="A299" s="117">
        <v>19</v>
      </c>
      <c r="B299" s="125" t="s">
        <v>518</v>
      </c>
      <c r="C299" s="170" t="s">
        <v>925</v>
      </c>
      <c r="D299" s="117"/>
      <c r="E299" s="121" t="s">
        <v>399</v>
      </c>
      <c r="F299" s="40">
        <v>248423</v>
      </c>
      <c r="G299" s="131">
        <v>1</v>
      </c>
      <c r="H299" s="123"/>
      <c r="I299" s="271">
        <v>261497</v>
      </c>
      <c r="J299" s="40">
        <v>209197</v>
      </c>
      <c r="K299" s="237">
        <f t="shared" si="17"/>
        <v>261496.25</v>
      </c>
      <c r="L299" s="236">
        <f t="shared" si="18"/>
        <v>261497</v>
      </c>
      <c r="M299" s="25">
        <f t="shared" si="16"/>
        <v>248422.15</v>
      </c>
      <c r="N299" s="25">
        <f t="shared" si="19"/>
        <v>248423</v>
      </c>
    </row>
    <row r="300" spans="1:14" s="25" customFormat="1" ht="25.5" x14ac:dyDescent="0.25">
      <c r="A300" s="117">
        <v>20</v>
      </c>
      <c r="B300" s="125" t="s">
        <v>578</v>
      </c>
      <c r="C300" s="170" t="s">
        <v>672</v>
      </c>
      <c r="D300" s="117"/>
      <c r="E300" s="121" t="s">
        <v>399</v>
      </c>
      <c r="F300" s="40">
        <v>167447</v>
      </c>
      <c r="G300" s="131"/>
      <c r="H300" s="123"/>
      <c r="I300" s="271">
        <v>180050</v>
      </c>
      <c r="J300" s="40">
        <v>144040</v>
      </c>
      <c r="K300" s="237">
        <f t="shared" si="17"/>
        <v>180050</v>
      </c>
      <c r="L300" s="236">
        <f t="shared" si="18"/>
        <v>180050</v>
      </c>
      <c r="M300" s="272">
        <f>(I300*93)/100</f>
        <v>167446.5</v>
      </c>
      <c r="N300" s="25">
        <f t="shared" si="19"/>
        <v>167447</v>
      </c>
    </row>
    <row r="301" spans="1:14" s="25" customFormat="1" ht="28.5" x14ac:dyDescent="0.25">
      <c r="A301" s="117">
        <v>21</v>
      </c>
      <c r="B301" s="125" t="s">
        <v>537</v>
      </c>
      <c r="C301" s="170" t="s">
        <v>926</v>
      </c>
      <c r="D301" s="117"/>
      <c r="E301" s="121" t="s">
        <v>491</v>
      </c>
      <c r="F301" s="40">
        <v>124275</v>
      </c>
      <c r="G301" s="131">
        <v>1</v>
      </c>
      <c r="H301" s="123"/>
      <c r="I301" s="271">
        <v>130815</v>
      </c>
      <c r="J301" s="40">
        <v>104652</v>
      </c>
      <c r="K301" s="237">
        <f t="shared" si="17"/>
        <v>130815</v>
      </c>
      <c r="L301" s="236">
        <f t="shared" si="18"/>
        <v>130815</v>
      </c>
      <c r="M301" s="25">
        <f t="shared" si="16"/>
        <v>124274.25</v>
      </c>
      <c r="N301" s="25">
        <f t="shared" si="19"/>
        <v>124275</v>
      </c>
    </row>
    <row r="302" spans="1:14" s="25" customFormat="1" ht="28.5" x14ac:dyDescent="0.25">
      <c r="A302" s="117">
        <v>22</v>
      </c>
      <c r="B302" s="125" t="s">
        <v>580</v>
      </c>
      <c r="C302" s="170" t="s">
        <v>583</v>
      </c>
      <c r="D302" s="117"/>
      <c r="E302" s="121" t="s">
        <v>685</v>
      </c>
      <c r="F302" s="40">
        <v>91422</v>
      </c>
      <c r="G302" s="131">
        <v>1</v>
      </c>
      <c r="H302" s="148"/>
      <c r="I302" s="271">
        <v>98303</v>
      </c>
      <c r="J302" s="40">
        <v>78642</v>
      </c>
      <c r="K302" s="237">
        <f t="shared" si="17"/>
        <v>98302.5</v>
      </c>
      <c r="L302" s="236">
        <f t="shared" si="18"/>
        <v>98303</v>
      </c>
      <c r="M302" s="272">
        <f>(I302*93)/100</f>
        <v>91421.79</v>
      </c>
      <c r="N302" s="25">
        <f t="shared" si="19"/>
        <v>91422</v>
      </c>
    </row>
    <row r="303" spans="1:14" s="25" customFormat="1" ht="28.5" x14ac:dyDescent="0.25">
      <c r="A303" s="117">
        <v>23</v>
      </c>
      <c r="B303" s="125" t="s">
        <v>538</v>
      </c>
      <c r="C303" s="170" t="s">
        <v>927</v>
      </c>
      <c r="D303" s="117"/>
      <c r="E303" s="121" t="s">
        <v>492</v>
      </c>
      <c r="F303" s="40">
        <v>120394</v>
      </c>
      <c r="G303" s="122">
        <v>1</v>
      </c>
      <c r="H303" s="148"/>
      <c r="I303" s="271">
        <v>126730</v>
      </c>
      <c r="J303" s="40">
        <v>101384</v>
      </c>
      <c r="K303" s="237">
        <f t="shared" si="17"/>
        <v>126730</v>
      </c>
      <c r="L303" s="236">
        <f t="shared" si="18"/>
        <v>126730</v>
      </c>
      <c r="M303" s="25">
        <f t="shared" si="16"/>
        <v>120393.5</v>
      </c>
      <c r="N303" s="25">
        <f t="shared" si="19"/>
        <v>120394</v>
      </c>
    </row>
    <row r="304" spans="1:14" s="25" customFormat="1" ht="28.5" x14ac:dyDescent="0.25">
      <c r="A304" s="117">
        <v>24</v>
      </c>
      <c r="B304" s="125" t="s">
        <v>581</v>
      </c>
      <c r="C304" s="170" t="s">
        <v>582</v>
      </c>
      <c r="D304" s="117"/>
      <c r="E304" s="126" t="s">
        <v>586</v>
      </c>
      <c r="F304" s="40">
        <v>84316</v>
      </c>
      <c r="G304" s="122">
        <v>1</v>
      </c>
      <c r="H304" s="148"/>
      <c r="I304" s="271">
        <v>90662</v>
      </c>
      <c r="J304" s="40">
        <v>72529</v>
      </c>
      <c r="K304" s="237">
        <f t="shared" si="17"/>
        <v>90661.25</v>
      </c>
      <c r="L304" s="236">
        <f t="shared" si="18"/>
        <v>90662</v>
      </c>
      <c r="M304" s="272">
        <f>(I304*93)/100</f>
        <v>84315.66</v>
      </c>
      <c r="N304" s="25">
        <f t="shared" si="19"/>
        <v>84316</v>
      </c>
    </row>
    <row r="305" spans="1:14" s="25" customFormat="1" ht="27" x14ac:dyDescent="0.25">
      <c r="A305" s="117">
        <v>25</v>
      </c>
      <c r="B305" s="125" t="s">
        <v>585</v>
      </c>
      <c r="C305" s="170" t="s">
        <v>584</v>
      </c>
      <c r="D305" s="117"/>
      <c r="E305" s="126" t="s">
        <v>703</v>
      </c>
      <c r="F305" s="40">
        <v>86968</v>
      </c>
      <c r="G305" s="122">
        <v>1</v>
      </c>
      <c r="H305" s="148"/>
      <c r="I305" s="271">
        <v>93513</v>
      </c>
      <c r="J305" s="40">
        <v>74810</v>
      </c>
      <c r="K305" s="237">
        <f t="shared" si="17"/>
        <v>93512.5</v>
      </c>
      <c r="L305" s="236">
        <f t="shared" si="18"/>
        <v>93513</v>
      </c>
      <c r="M305" s="272">
        <f>(I305*93)/100</f>
        <v>86967.09</v>
      </c>
      <c r="N305" s="25">
        <f t="shared" si="19"/>
        <v>86968</v>
      </c>
    </row>
    <row r="306" spans="1:14" s="25" customFormat="1" ht="25.5" x14ac:dyDescent="0.25">
      <c r="A306" s="139">
        <v>26</v>
      </c>
      <c r="B306" s="167" t="s">
        <v>519</v>
      </c>
      <c r="C306" s="170" t="s">
        <v>953</v>
      </c>
      <c r="D306" s="149"/>
      <c r="E306" s="134" t="s">
        <v>702</v>
      </c>
      <c r="F306" s="40">
        <v>115216</v>
      </c>
      <c r="G306" s="171">
        <v>1</v>
      </c>
      <c r="H306" s="164"/>
      <c r="I306" s="271">
        <v>121279</v>
      </c>
      <c r="J306" s="40">
        <v>97023</v>
      </c>
      <c r="K306" s="237">
        <f t="shared" si="17"/>
        <v>121278.75</v>
      </c>
      <c r="L306" s="236">
        <f t="shared" si="18"/>
        <v>121279</v>
      </c>
      <c r="M306" s="25">
        <f t="shared" si="16"/>
        <v>115215.05</v>
      </c>
      <c r="N306" s="25">
        <f t="shared" si="19"/>
        <v>115216</v>
      </c>
    </row>
    <row r="307" spans="1:14" s="25" customFormat="1" ht="12.75" x14ac:dyDescent="0.25">
      <c r="A307" s="202">
        <v>27</v>
      </c>
      <c r="B307" s="203" t="s">
        <v>978</v>
      </c>
      <c r="C307" s="204" t="s">
        <v>954</v>
      </c>
      <c r="D307" s="205"/>
      <c r="E307" s="206" t="s">
        <v>952</v>
      </c>
      <c r="F307" s="40">
        <v>167191</v>
      </c>
      <c r="G307" s="207">
        <v>1</v>
      </c>
      <c r="H307" s="208"/>
      <c r="I307" s="271">
        <v>179775</v>
      </c>
      <c r="J307" s="40">
        <v>143820</v>
      </c>
      <c r="K307" s="237">
        <f t="shared" si="17"/>
        <v>179775</v>
      </c>
      <c r="L307" s="236">
        <f t="shared" si="18"/>
        <v>179775</v>
      </c>
      <c r="M307" s="272">
        <f>(I307*93)/100</f>
        <v>167190.75</v>
      </c>
      <c r="N307" s="25">
        <f t="shared" si="19"/>
        <v>167191</v>
      </c>
    </row>
    <row r="308" spans="1:14" s="25" customFormat="1" ht="12.75" x14ac:dyDescent="0.25">
      <c r="A308" s="209">
        <v>28</v>
      </c>
      <c r="B308" s="209" t="s">
        <v>979</v>
      </c>
      <c r="C308" s="204" t="s">
        <v>955</v>
      </c>
      <c r="D308" s="209"/>
      <c r="E308" s="209" t="s">
        <v>951</v>
      </c>
      <c r="F308" s="40">
        <v>221868</v>
      </c>
      <c r="G308" s="233">
        <v>1</v>
      </c>
      <c r="H308" s="209"/>
      <c r="I308" s="271">
        <v>238567</v>
      </c>
      <c r="J308" s="40">
        <v>190853</v>
      </c>
      <c r="K308" s="237">
        <f t="shared" si="17"/>
        <v>238566.25</v>
      </c>
      <c r="L308" s="236">
        <f t="shared" si="18"/>
        <v>238567</v>
      </c>
      <c r="M308" s="272">
        <f>(I308*93)/100</f>
        <v>221867.31</v>
      </c>
      <c r="N308" s="25">
        <f t="shared" si="19"/>
        <v>221868</v>
      </c>
    </row>
    <row r="309" spans="1:14" s="25" customFormat="1" ht="12.75" x14ac:dyDescent="0.25">
      <c r="A309" s="118"/>
      <c r="B309" s="118" t="s">
        <v>998</v>
      </c>
      <c r="C309" s="188" t="s">
        <v>997</v>
      </c>
      <c r="D309" s="118"/>
      <c r="E309" s="118" t="s">
        <v>1019</v>
      </c>
      <c r="F309" s="40">
        <v>267375</v>
      </c>
      <c r="G309" s="117"/>
      <c r="H309" s="118"/>
      <c r="I309" s="271">
        <v>287500</v>
      </c>
      <c r="J309" s="40">
        <v>230000</v>
      </c>
      <c r="K309" s="237">
        <f t="shared" si="17"/>
        <v>287500</v>
      </c>
      <c r="L309" s="236">
        <f t="shared" si="18"/>
        <v>287500</v>
      </c>
      <c r="M309" s="272">
        <f>(I309*93)/100</f>
        <v>267375</v>
      </c>
      <c r="N309" s="25">
        <f t="shared" si="19"/>
        <v>267375</v>
      </c>
    </row>
    <row r="310" spans="1:14" s="4" customFormat="1" ht="18" customHeight="1" x14ac:dyDescent="0.25">
      <c r="A310" s="108"/>
      <c r="B310" s="21"/>
      <c r="C310" s="198"/>
      <c r="D310" s="21"/>
      <c r="E310" s="110" t="s">
        <v>377</v>
      </c>
      <c r="F310" s="40"/>
      <c r="G310" s="82"/>
      <c r="H310" s="83"/>
      <c r="I310" s="271">
        <v>0</v>
      </c>
      <c r="J310" s="40">
        <v>0</v>
      </c>
      <c r="K310" s="237">
        <f t="shared" si="17"/>
        <v>0</v>
      </c>
      <c r="L310" s="236">
        <f t="shared" si="18"/>
        <v>0</v>
      </c>
      <c r="M310" s="25">
        <f t="shared" si="16"/>
        <v>0</v>
      </c>
      <c r="N310" s="25">
        <f t="shared" si="19"/>
        <v>0</v>
      </c>
    </row>
    <row r="311" spans="1:14" s="25" customFormat="1" ht="12.75" x14ac:dyDescent="0.25">
      <c r="A311" s="139">
        <v>29</v>
      </c>
      <c r="B311" s="167" t="s">
        <v>425</v>
      </c>
      <c r="C311" s="188" t="s">
        <v>405</v>
      </c>
      <c r="D311" s="139"/>
      <c r="E311" s="134" t="s">
        <v>1037</v>
      </c>
      <c r="F311" s="40">
        <v>235980</v>
      </c>
      <c r="G311" s="135">
        <v>1</v>
      </c>
      <c r="H311" s="164"/>
      <c r="I311" s="271">
        <v>248399</v>
      </c>
      <c r="J311" s="40">
        <v>198719</v>
      </c>
      <c r="K311" s="237">
        <f t="shared" si="17"/>
        <v>248398.75</v>
      </c>
      <c r="L311" s="236">
        <f t="shared" si="18"/>
        <v>248399</v>
      </c>
      <c r="M311" s="25">
        <f t="shared" si="16"/>
        <v>235979.05</v>
      </c>
      <c r="N311" s="25">
        <f t="shared" si="19"/>
        <v>235980</v>
      </c>
    </row>
    <row r="312" spans="1:14" s="25" customFormat="1" ht="12.75" x14ac:dyDescent="0.25">
      <c r="A312" s="139"/>
      <c r="B312" s="167" t="s">
        <v>1043</v>
      </c>
      <c r="C312" s="188" t="s">
        <v>1044</v>
      </c>
      <c r="D312" s="139"/>
      <c r="E312" s="134"/>
      <c r="F312" s="40">
        <v>93455</v>
      </c>
      <c r="G312" s="135"/>
      <c r="H312" s="164"/>
      <c r="I312" s="271">
        <v>98373</v>
      </c>
      <c r="J312" s="40"/>
      <c r="K312" s="237"/>
      <c r="L312" s="236"/>
      <c r="M312" s="25">
        <f t="shared" si="16"/>
        <v>93454.35</v>
      </c>
      <c r="N312" s="25">
        <f t="shared" si="19"/>
        <v>93455</v>
      </c>
    </row>
    <row r="313" spans="1:14" s="25" customFormat="1" ht="12.75" x14ac:dyDescent="0.25">
      <c r="A313" s="117">
        <v>30</v>
      </c>
      <c r="B313" s="125" t="s">
        <v>564</v>
      </c>
      <c r="C313" s="170" t="s">
        <v>560</v>
      </c>
      <c r="D313" s="117"/>
      <c r="E313" s="124" t="s">
        <v>1036</v>
      </c>
      <c r="F313" s="40">
        <v>179219</v>
      </c>
      <c r="G313" s="123">
        <v>1</v>
      </c>
      <c r="H313" s="123"/>
      <c r="I313" s="271">
        <v>192708</v>
      </c>
      <c r="J313" s="40">
        <v>154166</v>
      </c>
      <c r="K313" s="237">
        <f t="shared" si="17"/>
        <v>192707.5</v>
      </c>
      <c r="L313" s="236">
        <f t="shared" si="18"/>
        <v>192708</v>
      </c>
      <c r="M313" s="272">
        <f>(I313*93)/100</f>
        <v>179218.44</v>
      </c>
      <c r="N313" s="25">
        <f t="shared" si="19"/>
        <v>179219</v>
      </c>
    </row>
    <row r="314" spans="1:14" s="10" customFormat="1" ht="18" customHeight="1" x14ac:dyDescent="0.25">
      <c r="A314" s="109"/>
      <c r="B314" s="13"/>
      <c r="C314" s="184"/>
      <c r="D314" s="13"/>
      <c r="E314" s="55" t="s">
        <v>579</v>
      </c>
      <c r="F314" s="40"/>
      <c r="G314" s="79"/>
      <c r="H314" s="80"/>
      <c r="I314" s="271">
        <v>0</v>
      </c>
      <c r="J314" s="40">
        <v>0</v>
      </c>
      <c r="K314" s="237">
        <f t="shared" si="17"/>
        <v>0</v>
      </c>
      <c r="L314" s="236">
        <f t="shared" si="18"/>
        <v>0</v>
      </c>
      <c r="M314" s="25">
        <f t="shared" si="16"/>
        <v>0</v>
      </c>
      <c r="N314" s="25">
        <f t="shared" si="19"/>
        <v>0</v>
      </c>
    </row>
    <row r="315" spans="1:14" s="25" customFormat="1" ht="25.5" x14ac:dyDescent="0.25">
      <c r="A315" s="117">
        <v>30</v>
      </c>
      <c r="B315" s="125" t="s">
        <v>426</v>
      </c>
      <c r="C315" s="170" t="s">
        <v>928</v>
      </c>
      <c r="D315" s="168"/>
      <c r="E315" s="121" t="s">
        <v>1035</v>
      </c>
      <c r="F315" s="40">
        <v>165992</v>
      </c>
      <c r="G315" s="131">
        <v>1</v>
      </c>
      <c r="H315" s="123">
        <v>108</v>
      </c>
      <c r="I315" s="271">
        <v>174728</v>
      </c>
      <c r="J315" s="40">
        <v>139782</v>
      </c>
      <c r="K315" s="237">
        <f t="shared" si="17"/>
        <v>174727.5</v>
      </c>
      <c r="L315" s="236">
        <f t="shared" si="18"/>
        <v>174728</v>
      </c>
      <c r="M315" s="25">
        <f t="shared" si="16"/>
        <v>165991.6</v>
      </c>
      <c r="N315" s="25">
        <f t="shared" si="19"/>
        <v>165992</v>
      </c>
    </row>
    <row r="316" spans="1:14" s="25" customFormat="1" ht="12.75" x14ac:dyDescent="0.25">
      <c r="A316" s="117">
        <v>31</v>
      </c>
      <c r="B316" s="125" t="s">
        <v>233</v>
      </c>
      <c r="C316" s="170" t="s">
        <v>929</v>
      </c>
      <c r="D316" s="172"/>
      <c r="E316" s="121" t="s">
        <v>1034</v>
      </c>
      <c r="F316" s="40">
        <v>156858</v>
      </c>
      <c r="G316" s="131">
        <v>1</v>
      </c>
      <c r="H316" s="123"/>
      <c r="I316" s="271">
        <v>165113</v>
      </c>
      <c r="J316" s="40">
        <v>132090</v>
      </c>
      <c r="K316" s="237">
        <f t="shared" si="17"/>
        <v>165112.5</v>
      </c>
      <c r="L316" s="236">
        <f t="shared" si="18"/>
        <v>165113</v>
      </c>
      <c r="M316" s="25">
        <f t="shared" si="16"/>
        <v>156857.35</v>
      </c>
      <c r="N316" s="25">
        <f t="shared" si="19"/>
        <v>156858</v>
      </c>
    </row>
    <row r="317" spans="1:14" s="25" customFormat="1" ht="12.75" x14ac:dyDescent="0.25">
      <c r="A317" s="117">
        <v>32</v>
      </c>
      <c r="B317" s="125" t="s">
        <v>520</v>
      </c>
      <c r="C317" s="170" t="s">
        <v>930</v>
      </c>
      <c r="D317" s="172"/>
      <c r="E317" s="121" t="s">
        <v>1033</v>
      </c>
      <c r="F317" s="40">
        <v>231357</v>
      </c>
      <c r="G317" s="131"/>
      <c r="H317" s="123"/>
      <c r="I317" s="271">
        <v>243533</v>
      </c>
      <c r="J317" s="40">
        <v>194826</v>
      </c>
      <c r="K317" s="237">
        <f t="shared" si="17"/>
        <v>243532.5</v>
      </c>
      <c r="L317" s="236">
        <f t="shared" si="18"/>
        <v>243533</v>
      </c>
      <c r="M317" s="25">
        <f t="shared" si="16"/>
        <v>231356.35</v>
      </c>
      <c r="N317" s="25">
        <f t="shared" si="19"/>
        <v>231357</v>
      </c>
    </row>
    <row r="318" spans="1:14" s="25" customFormat="1" ht="12.75" x14ac:dyDescent="0.25">
      <c r="A318" s="117">
        <v>33</v>
      </c>
      <c r="B318" s="125" t="s">
        <v>591</v>
      </c>
      <c r="C318" s="170" t="s">
        <v>931</v>
      </c>
      <c r="D318" s="172"/>
      <c r="E318" s="121" t="s">
        <v>1032</v>
      </c>
      <c r="F318" s="40">
        <v>166549</v>
      </c>
      <c r="G318" s="131"/>
      <c r="H318" s="123"/>
      <c r="I318" s="271">
        <v>179084</v>
      </c>
      <c r="J318" s="40">
        <v>143267</v>
      </c>
      <c r="K318" s="237">
        <f t="shared" si="17"/>
        <v>179083.75</v>
      </c>
      <c r="L318" s="236">
        <f t="shared" si="18"/>
        <v>179084</v>
      </c>
      <c r="M318" s="272">
        <f>(I318*93)/100</f>
        <v>166548.12</v>
      </c>
      <c r="N318" s="25">
        <f t="shared" si="19"/>
        <v>166549</v>
      </c>
    </row>
    <row r="319" spans="1:14" s="25" customFormat="1" ht="12.75" x14ac:dyDescent="0.25">
      <c r="A319" s="117">
        <v>34</v>
      </c>
      <c r="B319" s="125" t="s">
        <v>234</v>
      </c>
      <c r="C319" s="170" t="s">
        <v>622</v>
      </c>
      <c r="D319" s="168"/>
      <c r="E319" s="121" t="s">
        <v>1031</v>
      </c>
      <c r="F319" s="40">
        <v>112666</v>
      </c>
      <c r="G319" s="131">
        <v>1</v>
      </c>
      <c r="H319" s="123">
        <v>90</v>
      </c>
      <c r="I319" s="271">
        <v>118595</v>
      </c>
      <c r="J319" s="40">
        <v>94876</v>
      </c>
      <c r="K319" s="237">
        <f t="shared" si="17"/>
        <v>118595</v>
      </c>
      <c r="L319" s="236">
        <f t="shared" si="18"/>
        <v>118595</v>
      </c>
      <c r="M319" s="25">
        <f t="shared" si="16"/>
        <v>112665.25</v>
      </c>
      <c r="N319" s="25">
        <f t="shared" si="19"/>
        <v>112666</v>
      </c>
    </row>
    <row r="320" spans="1:14" s="25" customFormat="1" ht="12.75" x14ac:dyDescent="0.25">
      <c r="A320" s="117">
        <v>35</v>
      </c>
      <c r="B320" s="125" t="s">
        <v>427</v>
      </c>
      <c r="C320" s="170" t="s">
        <v>932</v>
      </c>
      <c r="D320" s="168"/>
      <c r="E320" s="121" t="s">
        <v>1030</v>
      </c>
      <c r="F320" s="40">
        <v>137059</v>
      </c>
      <c r="G320" s="131">
        <v>1</v>
      </c>
      <c r="H320" s="123">
        <v>36</v>
      </c>
      <c r="I320" s="271">
        <v>144272</v>
      </c>
      <c r="J320" s="40">
        <v>115417</v>
      </c>
      <c r="K320" s="237">
        <f t="shared" si="17"/>
        <v>144271.25</v>
      </c>
      <c r="L320" s="236">
        <f t="shared" si="18"/>
        <v>144272</v>
      </c>
      <c r="M320" s="25">
        <f t="shared" si="16"/>
        <v>137058.4</v>
      </c>
      <c r="N320" s="25">
        <f t="shared" si="19"/>
        <v>137059</v>
      </c>
    </row>
    <row r="321" spans="1:14" s="25" customFormat="1" ht="12.75" x14ac:dyDescent="0.25">
      <c r="A321" s="117">
        <v>36</v>
      </c>
      <c r="B321" s="125" t="s">
        <v>428</v>
      </c>
      <c r="C321" s="170" t="s">
        <v>406</v>
      </c>
      <c r="D321" s="168"/>
      <c r="E321" s="132" t="s">
        <v>1029</v>
      </c>
      <c r="F321" s="40">
        <v>235395</v>
      </c>
      <c r="G321" s="133">
        <v>1</v>
      </c>
      <c r="H321" s="123"/>
      <c r="I321" s="271">
        <v>247784</v>
      </c>
      <c r="J321" s="40">
        <v>198227</v>
      </c>
      <c r="K321" s="237">
        <f t="shared" si="17"/>
        <v>247783.75</v>
      </c>
      <c r="L321" s="236">
        <f t="shared" si="18"/>
        <v>247784</v>
      </c>
      <c r="M321" s="25">
        <f t="shared" si="16"/>
        <v>235394.8</v>
      </c>
      <c r="N321" s="25">
        <f t="shared" si="19"/>
        <v>235395</v>
      </c>
    </row>
    <row r="322" spans="1:14" s="25" customFormat="1" ht="12.75" x14ac:dyDescent="0.25">
      <c r="A322" s="117">
        <v>37</v>
      </c>
      <c r="B322" s="125" t="s">
        <v>695</v>
      </c>
      <c r="C322" s="170" t="s">
        <v>933</v>
      </c>
      <c r="D322" s="168"/>
      <c r="E322" s="121" t="s">
        <v>1028</v>
      </c>
      <c r="F322" s="40">
        <v>199461</v>
      </c>
      <c r="G322" s="123"/>
      <c r="H322" s="123"/>
      <c r="I322" s="271">
        <v>209958</v>
      </c>
      <c r="J322" s="40">
        <v>167966</v>
      </c>
      <c r="K322" s="237">
        <f t="shared" si="17"/>
        <v>209957.5</v>
      </c>
      <c r="L322" s="236">
        <f t="shared" si="18"/>
        <v>209958</v>
      </c>
      <c r="M322" s="25">
        <f t="shared" si="16"/>
        <v>199460.1</v>
      </c>
      <c r="N322" s="25">
        <f t="shared" si="19"/>
        <v>199461</v>
      </c>
    </row>
    <row r="323" spans="1:14" s="25" customFormat="1" ht="12.75" x14ac:dyDescent="0.25">
      <c r="A323" s="117">
        <v>38</v>
      </c>
      <c r="B323" s="125" t="s">
        <v>980</v>
      </c>
      <c r="C323" s="170" t="s">
        <v>934</v>
      </c>
      <c r="D323" s="168"/>
      <c r="E323" s="124" t="s">
        <v>1027</v>
      </c>
      <c r="F323" s="40">
        <v>144354</v>
      </c>
      <c r="G323" s="123"/>
      <c r="H323" s="123"/>
      <c r="I323" s="271">
        <v>155219</v>
      </c>
      <c r="J323" s="40">
        <v>124175</v>
      </c>
      <c r="K323" s="237">
        <f t="shared" si="17"/>
        <v>155218.75</v>
      </c>
      <c r="L323" s="236">
        <f t="shared" si="18"/>
        <v>155219</v>
      </c>
      <c r="M323" s="25">
        <f>(I323*93)/100</f>
        <v>144353.67000000001</v>
      </c>
      <c r="N323" s="25">
        <f t="shared" si="19"/>
        <v>144354</v>
      </c>
    </row>
    <row r="324" spans="1:14" s="25" customFormat="1" ht="12.75" x14ac:dyDescent="0.25">
      <c r="A324" s="117">
        <v>39</v>
      </c>
      <c r="B324" s="125" t="s">
        <v>981</v>
      </c>
      <c r="C324" s="170">
        <v>5020160</v>
      </c>
      <c r="D324" s="168"/>
      <c r="E324" s="124" t="s">
        <v>701</v>
      </c>
      <c r="F324" s="40">
        <v>236192</v>
      </c>
      <c r="G324" s="123"/>
      <c r="H324" s="123"/>
      <c r="I324" s="271">
        <v>253969</v>
      </c>
      <c r="J324" s="40">
        <v>203175</v>
      </c>
      <c r="K324" s="237">
        <f t="shared" si="17"/>
        <v>253968.75</v>
      </c>
      <c r="L324" s="236">
        <f t="shared" si="18"/>
        <v>253969</v>
      </c>
      <c r="M324" s="272">
        <f>(I324*93)/100</f>
        <v>236191.17</v>
      </c>
      <c r="N324" s="25">
        <f t="shared" si="19"/>
        <v>236192</v>
      </c>
    </row>
    <row r="325" spans="1:14" s="25" customFormat="1" ht="25.5" x14ac:dyDescent="0.25">
      <c r="A325" s="117"/>
      <c r="B325" s="125" t="s">
        <v>1038</v>
      </c>
      <c r="C325" s="170" t="s">
        <v>995</v>
      </c>
      <c r="D325" s="168"/>
      <c r="E325" s="124" t="s">
        <v>1020</v>
      </c>
      <c r="F325" s="40">
        <v>194952</v>
      </c>
      <c r="G325" s="123"/>
      <c r="H325" s="123"/>
      <c r="I325" s="271">
        <v>209625</v>
      </c>
      <c r="J325" s="40">
        <v>167700</v>
      </c>
      <c r="K325" s="237">
        <f t="shared" si="17"/>
        <v>209625</v>
      </c>
      <c r="L325" s="236">
        <f t="shared" si="18"/>
        <v>209625</v>
      </c>
      <c r="M325" s="272">
        <f>(I325*93)/100</f>
        <v>194951.25</v>
      </c>
      <c r="N325" s="25">
        <f t="shared" si="19"/>
        <v>194952</v>
      </c>
    </row>
    <row r="326" spans="1:14" s="25" customFormat="1" ht="25.5" x14ac:dyDescent="0.25">
      <c r="A326" s="117"/>
      <c r="B326" s="125" t="s">
        <v>1039</v>
      </c>
      <c r="C326" s="170" t="s">
        <v>996</v>
      </c>
      <c r="D326" s="168"/>
      <c r="E326" s="124" t="s">
        <v>1021</v>
      </c>
      <c r="F326" s="40">
        <v>274350</v>
      </c>
      <c r="G326" s="123"/>
      <c r="H326" s="123"/>
      <c r="I326" s="271">
        <v>295000</v>
      </c>
      <c r="J326" s="40">
        <v>236000</v>
      </c>
      <c r="K326" s="237">
        <f t="shared" si="17"/>
        <v>295000</v>
      </c>
      <c r="L326" s="236">
        <f t="shared" si="18"/>
        <v>295000</v>
      </c>
      <c r="M326" s="272">
        <f>(I326*93)/100</f>
        <v>274350</v>
      </c>
      <c r="N326" s="25">
        <f t="shared" si="19"/>
        <v>274350</v>
      </c>
    </row>
    <row r="327" spans="1:14" s="10" customFormat="1" ht="18" customHeight="1" x14ac:dyDescent="0.25">
      <c r="A327" s="109"/>
      <c r="B327" s="43"/>
      <c r="C327" s="194"/>
      <c r="D327" s="43"/>
      <c r="E327" s="67" t="s">
        <v>350</v>
      </c>
      <c r="F327" s="40"/>
      <c r="G327" s="86"/>
      <c r="H327" s="87"/>
      <c r="I327" s="271">
        <v>0</v>
      </c>
      <c r="J327" s="40">
        <v>0</v>
      </c>
      <c r="K327" s="237">
        <f t="shared" si="17"/>
        <v>0</v>
      </c>
      <c r="L327" s="236">
        <f t="shared" si="18"/>
        <v>0</v>
      </c>
      <c r="M327" s="25">
        <f t="shared" si="16"/>
        <v>0</v>
      </c>
      <c r="N327" s="25">
        <f t="shared" si="19"/>
        <v>0</v>
      </c>
    </row>
    <row r="328" spans="1:14" s="51" customFormat="1" ht="12.75" x14ac:dyDescent="0.25">
      <c r="A328" s="117"/>
      <c r="B328" s="125" t="s">
        <v>238</v>
      </c>
      <c r="C328" s="170" t="s">
        <v>935</v>
      </c>
      <c r="D328" s="168"/>
      <c r="E328" s="121" t="s">
        <v>239</v>
      </c>
      <c r="F328" s="40">
        <v>169551</v>
      </c>
      <c r="G328" s="131">
        <v>1</v>
      </c>
      <c r="H328" s="123"/>
      <c r="I328" s="271">
        <v>178474</v>
      </c>
      <c r="J328" s="40">
        <v>142779</v>
      </c>
      <c r="K328" s="237">
        <f t="shared" si="17"/>
        <v>178473.75</v>
      </c>
      <c r="L328" s="236">
        <f t="shared" si="18"/>
        <v>178474</v>
      </c>
      <c r="M328" s="25">
        <f t="shared" si="16"/>
        <v>169550.3</v>
      </c>
      <c r="N328" s="25">
        <f t="shared" si="19"/>
        <v>169551</v>
      </c>
    </row>
    <row r="329" spans="1:14" s="51" customFormat="1" ht="25.5" x14ac:dyDescent="0.25">
      <c r="A329" s="139"/>
      <c r="B329" s="149" t="s">
        <v>240</v>
      </c>
      <c r="C329" s="188" t="s">
        <v>936</v>
      </c>
      <c r="D329" s="173"/>
      <c r="E329" s="121" t="s">
        <v>662</v>
      </c>
      <c r="F329" s="40">
        <v>183847</v>
      </c>
      <c r="G329" s="163">
        <v>1</v>
      </c>
      <c r="H329" s="123"/>
      <c r="I329" s="271">
        <v>193523</v>
      </c>
      <c r="J329" s="40">
        <v>154818</v>
      </c>
      <c r="K329" s="237">
        <f t="shared" si="17"/>
        <v>193522.5</v>
      </c>
      <c r="L329" s="236">
        <f t="shared" si="18"/>
        <v>193523</v>
      </c>
      <c r="M329" s="25">
        <f t="shared" si="16"/>
        <v>183846.85</v>
      </c>
      <c r="N329" s="25">
        <f t="shared" si="19"/>
        <v>183847</v>
      </c>
    </row>
    <row r="330" spans="1:14" s="51" customFormat="1" ht="12.75" x14ac:dyDescent="0.25">
      <c r="A330" s="117"/>
      <c r="B330" s="125" t="s">
        <v>241</v>
      </c>
      <c r="C330" s="170">
        <v>5020020</v>
      </c>
      <c r="D330" s="168"/>
      <c r="E330" s="121" t="s">
        <v>242</v>
      </c>
      <c r="F330" s="40">
        <v>190456</v>
      </c>
      <c r="G330" s="131">
        <v>1</v>
      </c>
      <c r="H330" s="123"/>
      <c r="I330" s="271">
        <v>200479</v>
      </c>
      <c r="J330" s="40">
        <v>160383</v>
      </c>
      <c r="K330" s="237">
        <f t="shared" si="17"/>
        <v>200478.75</v>
      </c>
      <c r="L330" s="236">
        <f t="shared" si="18"/>
        <v>200479</v>
      </c>
      <c r="M330" s="25">
        <f t="shared" si="16"/>
        <v>190455.05</v>
      </c>
      <c r="N330" s="25">
        <f t="shared" si="19"/>
        <v>190456</v>
      </c>
    </row>
    <row r="331" spans="1:14" s="51" customFormat="1" ht="12.75" x14ac:dyDescent="0.25">
      <c r="A331" s="117"/>
      <c r="B331" s="125" t="s">
        <v>243</v>
      </c>
      <c r="C331" s="170" t="s">
        <v>937</v>
      </c>
      <c r="D331" s="168"/>
      <c r="E331" s="121" t="s">
        <v>244</v>
      </c>
      <c r="F331" s="40">
        <v>211944</v>
      </c>
      <c r="G331" s="131">
        <v>1</v>
      </c>
      <c r="H331" s="123"/>
      <c r="I331" s="271">
        <v>223098</v>
      </c>
      <c r="J331" s="40">
        <v>178478</v>
      </c>
      <c r="K331" s="237">
        <f t="shared" si="17"/>
        <v>223097.5</v>
      </c>
      <c r="L331" s="236">
        <f t="shared" si="18"/>
        <v>223098</v>
      </c>
      <c r="M331" s="25">
        <f t="shared" si="16"/>
        <v>211943.1</v>
      </c>
      <c r="N331" s="25">
        <f t="shared" si="19"/>
        <v>211944</v>
      </c>
    </row>
    <row r="332" spans="1:14" s="51" customFormat="1" ht="12.75" x14ac:dyDescent="0.25">
      <c r="A332" s="117"/>
      <c r="B332" s="125" t="s">
        <v>245</v>
      </c>
      <c r="C332" s="170" t="s">
        <v>938</v>
      </c>
      <c r="D332" s="168"/>
      <c r="E332" s="121" t="s">
        <v>246</v>
      </c>
      <c r="F332" s="40">
        <v>231828</v>
      </c>
      <c r="G332" s="131">
        <v>1</v>
      </c>
      <c r="H332" s="123"/>
      <c r="I332" s="271">
        <v>244029</v>
      </c>
      <c r="J332" s="40">
        <v>195223</v>
      </c>
      <c r="K332" s="237">
        <f t="shared" si="17"/>
        <v>244028.75</v>
      </c>
      <c r="L332" s="236">
        <f t="shared" si="18"/>
        <v>244029</v>
      </c>
      <c r="M332" s="25">
        <f t="shared" si="16"/>
        <v>231827.55</v>
      </c>
      <c r="N332" s="25">
        <f t="shared" si="19"/>
        <v>231828</v>
      </c>
    </row>
    <row r="333" spans="1:14" s="51" customFormat="1" ht="12.75" x14ac:dyDescent="0.25">
      <c r="A333" s="117"/>
      <c r="B333" s="125" t="s">
        <v>1002</v>
      </c>
      <c r="C333" s="170" t="s">
        <v>1003</v>
      </c>
      <c r="D333" s="168"/>
      <c r="E333" s="132" t="s">
        <v>600</v>
      </c>
      <c r="F333" s="40">
        <v>198788</v>
      </c>
      <c r="G333" s="133">
        <v>1</v>
      </c>
      <c r="H333" s="123"/>
      <c r="I333" s="271">
        <v>213750</v>
      </c>
      <c r="J333" s="40">
        <v>171000</v>
      </c>
      <c r="K333" s="237">
        <f t="shared" si="17"/>
        <v>213750</v>
      </c>
      <c r="L333" s="236">
        <f t="shared" si="18"/>
        <v>213750</v>
      </c>
      <c r="M333" s="272">
        <f>(I333*93)/100</f>
        <v>198787.5</v>
      </c>
      <c r="N333" s="25">
        <f t="shared" si="19"/>
        <v>198788</v>
      </c>
    </row>
    <row r="334" spans="1:14" s="51" customFormat="1" ht="12.75" x14ac:dyDescent="0.25">
      <c r="A334" s="117"/>
      <c r="B334" s="125" t="s">
        <v>429</v>
      </c>
      <c r="C334" s="170" t="s">
        <v>407</v>
      </c>
      <c r="D334" s="168"/>
      <c r="E334" s="132" t="s">
        <v>600</v>
      </c>
      <c r="F334" s="40">
        <v>251845</v>
      </c>
      <c r="G334" s="133">
        <v>1</v>
      </c>
      <c r="H334" s="123">
        <v>134</v>
      </c>
      <c r="I334" s="271">
        <v>265100</v>
      </c>
      <c r="J334" s="40">
        <v>212080</v>
      </c>
      <c r="K334" s="237">
        <f t="shared" si="17"/>
        <v>265100</v>
      </c>
      <c r="L334" s="236">
        <f t="shared" si="18"/>
        <v>265100</v>
      </c>
      <c r="M334" s="25">
        <f t="shared" si="16"/>
        <v>251845</v>
      </c>
      <c r="N334" s="25">
        <f t="shared" si="19"/>
        <v>251845</v>
      </c>
    </row>
    <row r="335" spans="1:14" s="7" customFormat="1" ht="18" customHeight="1" x14ac:dyDescent="0.25">
      <c r="A335" s="22"/>
      <c r="B335" s="13"/>
      <c r="C335" s="184"/>
      <c r="D335" s="13"/>
      <c r="E335" s="55" t="s">
        <v>369</v>
      </c>
      <c r="F335" s="40"/>
      <c r="G335" s="82"/>
      <c r="H335" s="83"/>
      <c r="I335" s="271">
        <v>0</v>
      </c>
      <c r="J335" s="40">
        <v>0</v>
      </c>
      <c r="K335" s="237">
        <f t="shared" si="17"/>
        <v>0</v>
      </c>
      <c r="L335" s="236">
        <f t="shared" si="18"/>
        <v>0</v>
      </c>
      <c r="M335" s="25">
        <f t="shared" si="16"/>
        <v>0</v>
      </c>
      <c r="N335" s="25">
        <f t="shared" si="19"/>
        <v>0</v>
      </c>
    </row>
    <row r="336" spans="1:14" s="51" customFormat="1" ht="12.75" x14ac:dyDescent="0.25">
      <c r="A336" s="117"/>
      <c r="B336" s="125" t="s">
        <v>378</v>
      </c>
      <c r="C336" s="170" t="s">
        <v>408</v>
      </c>
      <c r="D336" s="168"/>
      <c r="E336" s="126" t="s">
        <v>379</v>
      </c>
      <c r="F336" s="40">
        <v>164908</v>
      </c>
      <c r="G336" s="130">
        <v>1</v>
      </c>
      <c r="H336" s="123">
        <v>108</v>
      </c>
      <c r="I336" s="271">
        <v>173587</v>
      </c>
      <c r="J336" s="40">
        <v>138869</v>
      </c>
      <c r="K336" s="237">
        <f t="shared" si="17"/>
        <v>173586.25</v>
      </c>
      <c r="L336" s="236">
        <f t="shared" si="18"/>
        <v>173587</v>
      </c>
      <c r="M336" s="25">
        <f t="shared" si="16"/>
        <v>164907.65</v>
      </c>
      <c r="N336" s="25">
        <f t="shared" si="19"/>
        <v>164908</v>
      </c>
    </row>
    <row r="337" spans="1:14" s="51" customFormat="1" ht="25.5" x14ac:dyDescent="0.25">
      <c r="A337" s="117"/>
      <c r="B337" s="125" t="s">
        <v>380</v>
      </c>
      <c r="C337" s="170" t="s">
        <v>409</v>
      </c>
      <c r="D337" s="168"/>
      <c r="E337" s="132" t="s">
        <v>381</v>
      </c>
      <c r="F337" s="40">
        <v>152917</v>
      </c>
      <c r="G337" s="133">
        <v>1</v>
      </c>
      <c r="H337" s="123">
        <v>99</v>
      </c>
      <c r="I337" s="271">
        <v>160965</v>
      </c>
      <c r="J337" s="40">
        <v>128772</v>
      </c>
      <c r="K337" s="237">
        <f t="shared" si="17"/>
        <v>160965</v>
      </c>
      <c r="L337" s="236">
        <f t="shared" si="18"/>
        <v>160965</v>
      </c>
      <c r="M337" s="25">
        <f t="shared" si="16"/>
        <v>152916.75</v>
      </c>
      <c r="N337" s="25">
        <f t="shared" si="19"/>
        <v>152917</v>
      </c>
    </row>
    <row r="338" spans="1:14" s="10" customFormat="1" ht="18" customHeight="1" x14ac:dyDescent="0.25">
      <c r="A338" s="109"/>
      <c r="B338" s="13"/>
      <c r="C338" s="184"/>
      <c r="D338" s="14"/>
      <c r="E338" s="55" t="s">
        <v>489</v>
      </c>
      <c r="F338" s="40"/>
      <c r="G338" s="79"/>
      <c r="H338" s="80"/>
      <c r="I338" s="271">
        <v>0</v>
      </c>
      <c r="J338" s="40">
        <v>0</v>
      </c>
      <c r="K338" s="237">
        <f t="shared" si="17"/>
        <v>0</v>
      </c>
      <c r="L338" s="236">
        <f t="shared" si="18"/>
        <v>0</v>
      </c>
      <c r="M338" s="25">
        <f t="shared" si="16"/>
        <v>0</v>
      </c>
      <c r="N338" s="25">
        <f t="shared" si="19"/>
        <v>0</v>
      </c>
    </row>
    <row r="339" spans="1:14" s="25" customFormat="1" ht="12.75" x14ac:dyDescent="0.25">
      <c r="A339" s="117"/>
      <c r="B339" s="125" t="s">
        <v>602</v>
      </c>
      <c r="C339" s="170" t="s">
        <v>603</v>
      </c>
      <c r="D339" s="117"/>
      <c r="E339" s="121" t="s">
        <v>1025</v>
      </c>
      <c r="F339" s="40">
        <v>68680</v>
      </c>
      <c r="G339" s="122"/>
      <c r="H339" s="123"/>
      <c r="I339" s="271">
        <v>72294</v>
      </c>
      <c r="J339" s="40">
        <v>57835</v>
      </c>
      <c r="K339" s="237">
        <f t="shared" si="17"/>
        <v>72293.75</v>
      </c>
      <c r="L339" s="236">
        <f t="shared" si="18"/>
        <v>72294</v>
      </c>
      <c r="M339" s="25">
        <f t="shared" ref="M339:M397" si="20">(I339*95)/100</f>
        <v>68679.3</v>
      </c>
      <c r="N339" s="25">
        <f t="shared" si="19"/>
        <v>68680</v>
      </c>
    </row>
    <row r="340" spans="1:14" s="25" customFormat="1" ht="12.75" x14ac:dyDescent="0.25">
      <c r="A340" s="128"/>
      <c r="B340" s="125" t="s">
        <v>604</v>
      </c>
      <c r="C340" s="170" t="s">
        <v>605</v>
      </c>
      <c r="D340" s="120"/>
      <c r="E340" s="134" t="s">
        <v>232</v>
      </c>
      <c r="F340" s="40">
        <v>63938</v>
      </c>
      <c r="G340" s="135"/>
      <c r="H340" s="123"/>
      <c r="I340" s="271">
        <v>67303</v>
      </c>
      <c r="J340" s="40">
        <v>53842</v>
      </c>
      <c r="K340" s="237">
        <f t="shared" si="17"/>
        <v>67302.5</v>
      </c>
      <c r="L340" s="236">
        <f t="shared" si="18"/>
        <v>67303</v>
      </c>
      <c r="M340" s="25">
        <f t="shared" si="20"/>
        <v>63937.85</v>
      </c>
      <c r="N340" s="25">
        <f t="shared" ref="N340:N397" si="21">ROUNDUP(M340,0.5)</f>
        <v>63938</v>
      </c>
    </row>
    <row r="341" spans="1:14" s="25" customFormat="1" ht="12.75" x14ac:dyDescent="0.25">
      <c r="A341" s="128"/>
      <c r="B341" s="125" t="s">
        <v>1000</v>
      </c>
      <c r="C341" s="170" t="s">
        <v>1042</v>
      </c>
      <c r="D341" s="120"/>
      <c r="E341" s="134" t="s">
        <v>1023</v>
      </c>
      <c r="F341" s="40">
        <v>87875</v>
      </c>
      <c r="G341" s="135"/>
      <c r="H341" s="123"/>
      <c r="I341" s="271">
        <v>92500</v>
      </c>
      <c r="J341" s="40">
        <v>74000</v>
      </c>
      <c r="K341" s="237">
        <f t="shared" ref="K341:K397" si="22">J341*125/100</f>
        <v>92500</v>
      </c>
      <c r="L341" s="236">
        <f t="shared" ref="L341:L397" si="23">ROUNDUP(K341,0)</f>
        <v>92500</v>
      </c>
      <c r="M341" s="25">
        <f t="shared" si="20"/>
        <v>87875</v>
      </c>
      <c r="N341" s="25">
        <f t="shared" si="21"/>
        <v>87875</v>
      </c>
    </row>
    <row r="342" spans="1:14" s="10" customFormat="1" ht="18" customHeight="1" x14ac:dyDescent="0.25">
      <c r="A342" s="109"/>
      <c r="B342" s="15"/>
      <c r="C342" s="199"/>
      <c r="D342" s="15"/>
      <c r="E342" s="52" t="s">
        <v>352</v>
      </c>
      <c r="F342" s="40"/>
      <c r="G342" s="79"/>
      <c r="H342" s="80"/>
      <c r="I342" s="271">
        <v>0</v>
      </c>
      <c r="J342" s="40">
        <v>0</v>
      </c>
      <c r="K342" s="237">
        <f t="shared" si="22"/>
        <v>0</v>
      </c>
      <c r="L342" s="236">
        <f t="shared" si="23"/>
        <v>0</v>
      </c>
      <c r="M342" s="25">
        <f t="shared" si="20"/>
        <v>0</v>
      </c>
      <c r="N342" s="25">
        <f t="shared" si="21"/>
        <v>0</v>
      </c>
    </row>
    <row r="343" spans="1:14" s="25" customFormat="1" ht="25.5" x14ac:dyDescent="0.25">
      <c r="A343" s="117"/>
      <c r="B343" s="125" t="s">
        <v>247</v>
      </c>
      <c r="C343" s="170" t="s">
        <v>939</v>
      </c>
      <c r="D343" s="168"/>
      <c r="E343" s="126" t="s">
        <v>385</v>
      </c>
      <c r="F343" s="40">
        <v>80935</v>
      </c>
      <c r="G343" s="130">
        <v>1</v>
      </c>
      <c r="H343" s="123">
        <v>45</v>
      </c>
      <c r="I343" s="271">
        <v>85194</v>
      </c>
      <c r="J343" s="40">
        <v>68155</v>
      </c>
      <c r="K343" s="237">
        <f t="shared" si="22"/>
        <v>85193.75</v>
      </c>
      <c r="L343" s="236">
        <f t="shared" si="23"/>
        <v>85194</v>
      </c>
      <c r="M343" s="25">
        <f t="shared" si="20"/>
        <v>80934.3</v>
      </c>
      <c r="N343" s="25">
        <f t="shared" si="21"/>
        <v>80935</v>
      </c>
    </row>
    <row r="344" spans="1:14" s="25" customFormat="1" ht="12.75" x14ac:dyDescent="0.2">
      <c r="A344" s="117"/>
      <c r="B344" s="125" t="s">
        <v>1001</v>
      </c>
      <c r="C344" s="278" t="s">
        <v>1055</v>
      </c>
      <c r="D344" s="168"/>
      <c r="E344" s="126" t="s">
        <v>1022</v>
      </c>
      <c r="F344" s="40">
        <v>89657</v>
      </c>
      <c r="G344" s="130"/>
      <c r="H344" s="123"/>
      <c r="I344" s="271">
        <v>94375</v>
      </c>
      <c r="J344" s="40">
        <v>75500</v>
      </c>
      <c r="K344" s="237">
        <f t="shared" si="22"/>
        <v>94375</v>
      </c>
      <c r="L344" s="236">
        <f t="shared" si="23"/>
        <v>94375</v>
      </c>
      <c r="M344" s="25">
        <f t="shared" si="20"/>
        <v>89656.25</v>
      </c>
      <c r="N344" s="25">
        <f t="shared" si="21"/>
        <v>89657</v>
      </c>
    </row>
    <row r="345" spans="1:14" s="4" customFormat="1" ht="18" customHeight="1" x14ac:dyDescent="0.25">
      <c r="A345" s="111"/>
      <c r="B345" s="56"/>
      <c r="C345" s="184"/>
      <c r="D345" s="56"/>
      <c r="E345" s="55" t="s">
        <v>416</v>
      </c>
      <c r="F345" s="40"/>
      <c r="G345" s="57"/>
      <c r="H345" s="58"/>
      <c r="I345" s="271">
        <v>0</v>
      </c>
      <c r="J345" s="40">
        <v>0</v>
      </c>
      <c r="K345" s="237">
        <f t="shared" si="22"/>
        <v>0</v>
      </c>
      <c r="L345" s="236">
        <f t="shared" si="23"/>
        <v>0</v>
      </c>
      <c r="M345" s="25">
        <f t="shared" si="20"/>
        <v>0</v>
      </c>
      <c r="N345" s="25">
        <f t="shared" si="21"/>
        <v>0</v>
      </c>
    </row>
    <row r="346" spans="1:14" s="10" customFormat="1" ht="18" customHeight="1" x14ac:dyDescent="0.25">
      <c r="A346" s="109"/>
      <c r="B346" s="13"/>
      <c r="C346" s="184"/>
      <c r="D346" s="13"/>
      <c r="E346" s="55" t="s">
        <v>436</v>
      </c>
      <c r="F346" s="40"/>
      <c r="G346" s="79"/>
      <c r="H346" s="80"/>
      <c r="I346" s="271">
        <v>0</v>
      </c>
      <c r="J346" s="40">
        <v>0</v>
      </c>
      <c r="K346" s="237">
        <f t="shared" si="22"/>
        <v>0</v>
      </c>
      <c r="L346" s="236">
        <f t="shared" si="23"/>
        <v>0</v>
      </c>
      <c r="M346" s="25">
        <f t="shared" si="20"/>
        <v>0</v>
      </c>
      <c r="N346" s="25">
        <f t="shared" si="21"/>
        <v>0</v>
      </c>
    </row>
    <row r="347" spans="1:14" s="25" customFormat="1" ht="25.5" x14ac:dyDescent="0.25">
      <c r="A347" s="139">
        <v>1</v>
      </c>
      <c r="B347" s="149" t="s">
        <v>251</v>
      </c>
      <c r="C347" s="188" t="s">
        <v>940</v>
      </c>
      <c r="D347" s="139" t="s">
        <v>27</v>
      </c>
      <c r="E347" s="126" t="s">
        <v>659</v>
      </c>
      <c r="F347" s="40">
        <v>7899</v>
      </c>
      <c r="G347" s="163">
        <v>1</v>
      </c>
      <c r="H347" s="164">
        <v>5</v>
      </c>
      <c r="I347" s="271">
        <v>8314</v>
      </c>
      <c r="J347" s="40">
        <v>6651</v>
      </c>
      <c r="K347" s="237">
        <f t="shared" si="22"/>
        <v>8313.75</v>
      </c>
      <c r="L347" s="236">
        <f t="shared" si="23"/>
        <v>8314</v>
      </c>
      <c r="M347" s="25">
        <f t="shared" si="20"/>
        <v>7898.3</v>
      </c>
      <c r="N347" s="25">
        <f t="shared" si="21"/>
        <v>7899</v>
      </c>
    </row>
    <row r="348" spans="1:14" s="25" customFormat="1" ht="12.75" x14ac:dyDescent="0.25">
      <c r="A348" s="117">
        <v>2</v>
      </c>
      <c r="B348" s="125" t="s">
        <v>257</v>
      </c>
      <c r="C348" s="170" t="s">
        <v>941</v>
      </c>
      <c r="D348" s="117" t="s">
        <v>27</v>
      </c>
      <c r="E348" s="132" t="s">
        <v>1026</v>
      </c>
      <c r="F348" s="40">
        <v>7004</v>
      </c>
      <c r="G348" s="133"/>
      <c r="H348" s="123"/>
      <c r="I348" s="271">
        <v>7372</v>
      </c>
      <c r="J348" s="40">
        <v>5897</v>
      </c>
      <c r="K348" s="237">
        <f t="shared" si="22"/>
        <v>7371.25</v>
      </c>
      <c r="L348" s="236">
        <f t="shared" si="23"/>
        <v>7372</v>
      </c>
      <c r="M348" s="25">
        <f t="shared" si="20"/>
        <v>7003.4</v>
      </c>
      <c r="N348" s="25">
        <f t="shared" si="21"/>
        <v>7004</v>
      </c>
    </row>
    <row r="349" spans="1:14" s="10" customFormat="1" ht="18" customHeight="1" x14ac:dyDescent="0.25">
      <c r="A349" s="109"/>
      <c r="B349" s="53"/>
      <c r="C349" s="184"/>
      <c r="D349" s="14"/>
      <c r="E349" s="55" t="s">
        <v>357</v>
      </c>
      <c r="F349" s="40">
        <v>0</v>
      </c>
      <c r="G349" s="79"/>
      <c r="H349" s="80"/>
      <c r="I349" s="271">
        <v>0</v>
      </c>
      <c r="J349" s="40">
        <v>0</v>
      </c>
      <c r="K349" s="237">
        <f t="shared" si="22"/>
        <v>0</v>
      </c>
      <c r="L349" s="236">
        <f t="shared" si="23"/>
        <v>0</v>
      </c>
      <c r="M349" s="25">
        <f t="shared" si="20"/>
        <v>0</v>
      </c>
      <c r="N349" s="25">
        <f t="shared" si="21"/>
        <v>0</v>
      </c>
    </row>
    <row r="350" spans="1:14" s="25" customFormat="1" ht="12.75" x14ac:dyDescent="0.25">
      <c r="A350" s="117">
        <v>3</v>
      </c>
      <c r="B350" s="125" t="s">
        <v>252</v>
      </c>
      <c r="C350" s="170" t="s">
        <v>942</v>
      </c>
      <c r="D350" s="117" t="s">
        <v>27</v>
      </c>
      <c r="E350" s="126" t="s">
        <v>361</v>
      </c>
      <c r="F350" s="40">
        <v>7319</v>
      </c>
      <c r="G350" s="130"/>
      <c r="H350" s="123"/>
      <c r="I350" s="271">
        <v>7704</v>
      </c>
      <c r="J350" s="40">
        <v>6163</v>
      </c>
      <c r="K350" s="237">
        <f t="shared" si="22"/>
        <v>7703.75</v>
      </c>
      <c r="L350" s="236">
        <f t="shared" si="23"/>
        <v>7704</v>
      </c>
      <c r="M350" s="25">
        <f t="shared" si="20"/>
        <v>7318.8</v>
      </c>
      <c r="N350" s="25">
        <f t="shared" si="21"/>
        <v>7319</v>
      </c>
    </row>
    <row r="351" spans="1:14" s="25" customFormat="1" ht="12.75" x14ac:dyDescent="0.25">
      <c r="A351" s="117">
        <v>4</v>
      </c>
      <c r="B351" s="125" t="s">
        <v>362</v>
      </c>
      <c r="C351" s="170" t="s">
        <v>943</v>
      </c>
      <c r="D351" s="117" t="s">
        <v>27</v>
      </c>
      <c r="E351" s="132" t="s">
        <v>363</v>
      </c>
      <c r="F351" s="40">
        <v>7004</v>
      </c>
      <c r="G351" s="133">
        <v>1</v>
      </c>
      <c r="H351" s="123"/>
      <c r="I351" s="271">
        <v>7372</v>
      </c>
      <c r="J351" s="40">
        <v>5897</v>
      </c>
      <c r="K351" s="237">
        <f t="shared" si="22"/>
        <v>7371.25</v>
      </c>
      <c r="L351" s="236">
        <f t="shared" si="23"/>
        <v>7372</v>
      </c>
      <c r="M351" s="25">
        <f t="shared" si="20"/>
        <v>7003.4</v>
      </c>
      <c r="N351" s="25">
        <f t="shared" si="21"/>
        <v>7004</v>
      </c>
    </row>
    <row r="352" spans="1:14" s="4" customFormat="1" ht="18" customHeight="1" x14ac:dyDescent="0.25">
      <c r="A352" s="108"/>
      <c r="B352" s="13"/>
      <c r="C352" s="184"/>
      <c r="D352" s="14"/>
      <c r="E352" s="55" t="s">
        <v>351</v>
      </c>
      <c r="F352" s="40"/>
      <c r="G352" s="84"/>
      <c r="H352" s="85"/>
      <c r="I352" s="271">
        <v>0</v>
      </c>
      <c r="J352" s="40">
        <v>0</v>
      </c>
      <c r="K352" s="237">
        <f t="shared" si="22"/>
        <v>0</v>
      </c>
      <c r="L352" s="236">
        <f t="shared" si="23"/>
        <v>0</v>
      </c>
      <c r="M352" s="25">
        <f t="shared" si="20"/>
        <v>0</v>
      </c>
      <c r="N352" s="25">
        <f t="shared" si="21"/>
        <v>0</v>
      </c>
    </row>
    <row r="353" spans="1:14" s="25" customFormat="1" ht="12.75" x14ac:dyDescent="0.25">
      <c r="A353" s="117">
        <v>5</v>
      </c>
      <c r="B353" s="125" t="s">
        <v>253</v>
      </c>
      <c r="C353" s="170" t="s">
        <v>944</v>
      </c>
      <c r="D353" s="117" t="s">
        <v>27</v>
      </c>
      <c r="E353" s="126" t="s">
        <v>254</v>
      </c>
      <c r="F353" s="40">
        <v>7623</v>
      </c>
      <c r="G353" s="130">
        <v>1</v>
      </c>
      <c r="H353" s="123"/>
      <c r="I353" s="271">
        <v>8024</v>
      </c>
      <c r="J353" s="40">
        <v>6419</v>
      </c>
      <c r="K353" s="237">
        <f t="shared" si="22"/>
        <v>8023.75</v>
      </c>
      <c r="L353" s="236">
        <f t="shared" si="23"/>
        <v>8024</v>
      </c>
      <c r="M353" s="25">
        <f t="shared" si="20"/>
        <v>7622.8</v>
      </c>
      <c r="N353" s="25">
        <f t="shared" si="21"/>
        <v>7623</v>
      </c>
    </row>
    <row r="354" spans="1:14" s="25" customFormat="1" ht="12.75" x14ac:dyDescent="0.25">
      <c r="A354" s="117">
        <v>6</v>
      </c>
      <c r="B354" s="125" t="s">
        <v>255</v>
      </c>
      <c r="C354" s="170" t="s">
        <v>945</v>
      </c>
      <c r="D354" s="117" t="s">
        <v>27</v>
      </c>
      <c r="E354" s="132" t="s">
        <v>256</v>
      </c>
      <c r="F354" s="40">
        <v>7623</v>
      </c>
      <c r="G354" s="133">
        <v>1</v>
      </c>
      <c r="H354" s="123"/>
      <c r="I354" s="271">
        <v>8024</v>
      </c>
      <c r="J354" s="40">
        <v>6419</v>
      </c>
      <c r="K354" s="237">
        <f t="shared" si="22"/>
        <v>8023.75</v>
      </c>
      <c r="L354" s="236">
        <f t="shared" si="23"/>
        <v>8024</v>
      </c>
      <c r="M354" s="25">
        <f t="shared" si="20"/>
        <v>7622.8</v>
      </c>
      <c r="N354" s="25">
        <f t="shared" si="21"/>
        <v>7623</v>
      </c>
    </row>
    <row r="355" spans="1:14" s="4" customFormat="1" ht="18" customHeight="1" x14ac:dyDescent="0.25">
      <c r="A355" s="108"/>
      <c r="B355" s="13"/>
      <c r="C355" s="184"/>
      <c r="D355" s="13"/>
      <c r="E355" s="55" t="s">
        <v>366</v>
      </c>
      <c r="F355" s="40"/>
      <c r="G355" s="82"/>
      <c r="H355" s="83"/>
      <c r="I355" s="271">
        <v>0</v>
      </c>
      <c r="J355" s="40">
        <v>0</v>
      </c>
      <c r="K355" s="237">
        <f t="shared" si="22"/>
        <v>0</v>
      </c>
      <c r="L355" s="236">
        <f t="shared" si="23"/>
        <v>0</v>
      </c>
      <c r="M355" s="25">
        <f t="shared" si="20"/>
        <v>0</v>
      </c>
      <c r="N355" s="25">
        <f t="shared" si="21"/>
        <v>0</v>
      </c>
    </row>
    <row r="356" spans="1:14" s="25" customFormat="1" ht="12.75" x14ac:dyDescent="0.25">
      <c r="A356" s="117">
        <v>7</v>
      </c>
      <c r="B356" s="125" t="s">
        <v>258</v>
      </c>
      <c r="C356" s="170" t="s">
        <v>946</v>
      </c>
      <c r="D356" s="117" t="s">
        <v>27</v>
      </c>
      <c r="E356" s="126" t="s">
        <v>259</v>
      </c>
      <c r="F356" s="40">
        <v>7382</v>
      </c>
      <c r="G356" s="130"/>
      <c r="H356" s="123"/>
      <c r="I356" s="271">
        <v>7770</v>
      </c>
      <c r="J356" s="40">
        <v>6216</v>
      </c>
      <c r="K356" s="237">
        <f t="shared" si="22"/>
        <v>7770</v>
      </c>
      <c r="L356" s="236">
        <f t="shared" si="23"/>
        <v>7770</v>
      </c>
      <c r="M356" s="25">
        <f t="shared" si="20"/>
        <v>7381.5</v>
      </c>
      <c r="N356" s="25">
        <f t="shared" si="21"/>
        <v>7382</v>
      </c>
    </row>
    <row r="357" spans="1:14" s="4" customFormat="1" ht="18" customHeight="1" x14ac:dyDescent="0.25">
      <c r="A357" s="108"/>
      <c r="B357" s="56"/>
      <c r="C357" s="184"/>
      <c r="D357" s="56"/>
      <c r="E357" s="55" t="s">
        <v>364</v>
      </c>
      <c r="F357" s="40"/>
      <c r="G357" s="56"/>
      <c r="H357" s="59"/>
      <c r="I357" s="271">
        <v>0</v>
      </c>
      <c r="J357" s="40">
        <v>0</v>
      </c>
      <c r="K357" s="237">
        <f t="shared" si="22"/>
        <v>0</v>
      </c>
      <c r="L357" s="236">
        <f t="shared" si="23"/>
        <v>0</v>
      </c>
      <c r="M357" s="25">
        <f t="shared" si="20"/>
        <v>0</v>
      </c>
      <c r="N357" s="25">
        <f t="shared" si="21"/>
        <v>0</v>
      </c>
    </row>
    <row r="358" spans="1:14" s="25" customFormat="1" ht="18" customHeight="1" x14ac:dyDescent="0.25">
      <c r="A358" s="156">
        <v>1</v>
      </c>
      <c r="B358" s="161" t="s">
        <v>248</v>
      </c>
      <c r="C358" s="195" t="s">
        <v>947</v>
      </c>
      <c r="D358" s="156" t="s">
        <v>27</v>
      </c>
      <c r="E358" s="145" t="s">
        <v>660</v>
      </c>
      <c r="F358" s="40">
        <v>3172</v>
      </c>
      <c r="G358" s="163">
        <v>8</v>
      </c>
      <c r="H358" s="164"/>
      <c r="I358" s="271">
        <v>3338</v>
      </c>
      <c r="J358" s="40">
        <v>2670</v>
      </c>
      <c r="K358" s="237">
        <f t="shared" si="22"/>
        <v>3337.5</v>
      </c>
      <c r="L358" s="236">
        <f t="shared" si="23"/>
        <v>3338</v>
      </c>
      <c r="M358" s="25">
        <f t="shared" si="20"/>
        <v>3171.1</v>
      </c>
      <c r="N358" s="25">
        <f t="shared" si="21"/>
        <v>3172</v>
      </c>
    </row>
    <row r="359" spans="1:14" s="10" customFormat="1" ht="18" customHeight="1" x14ac:dyDescent="0.25">
      <c r="A359" s="109"/>
      <c r="B359" s="13"/>
      <c r="C359" s="184"/>
      <c r="D359" s="13"/>
      <c r="E359" s="55" t="s">
        <v>365</v>
      </c>
      <c r="F359" s="40"/>
      <c r="G359" s="79"/>
      <c r="H359" s="80"/>
      <c r="I359" s="271">
        <v>0</v>
      </c>
      <c r="J359" s="40">
        <v>0</v>
      </c>
      <c r="K359" s="237">
        <f t="shared" si="22"/>
        <v>0</v>
      </c>
      <c r="L359" s="236">
        <f t="shared" si="23"/>
        <v>0</v>
      </c>
      <c r="M359" s="25">
        <f t="shared" si="20"/>
        <v>0</v>
      </c>
      <c r="N359" s="25">
        <f t="shared" si="21"/>
        <v>0</v>
      </c>
    </row>
    <row r="360" spans="1:14" s="25" customFormat="1" ht="18" customHeight="1" x14ac:dyDescent="0.25">
      <c r="A360" s="117">
        <v>2</v>
      </c>
      <c r="B360" s="125" t="s">
        <v>260</v>
      </c>
      <c r="C360" s="170" t="s">
        <v>948</v>
      </c>
      <c r="D360" s="117" t="s">
        <v>261</v>
      </c>
      <c r="E360" s="134" t="s">
        <v>262</v>
      </c>
      <c r="F360" s="40">
        <v>4529</v>
      </c>
      <c r="G360" s="135">
        <v>2</v>
      </c>
      <c r="H360" s="123">
        <v>3</v>
      </c>
      <c r="I360" s="271">
        <v>4767</v>
      </c>
      <c r="J360" s="40">
        <v>3813</v>
      </c>
      <c r="K360" s="237">
        <f t="shared" si="22"/>
        <v>4766.25</v>
      </c>
      <c r="L360" s="236">
        <f t="shared" si="23"/>
        <v>4767</v>
      </c>
      <c r="M360" s="25">
        <f t="shared" si="20"/>
        <v>4528.6499999999996</v>
      </c>
      <c r="N360" s="25">
        <f t="shared" si="21"/>
        <v>4529</v>
      </c>
    </row>
    <row r="361" spans="1:14" s="10" customFormat="1" ht="18" customHeight="1" x14ac:dyDescent="0.25">
      <c r="A361" s="109"/>
      <c r="B361" s="13"/>
      <c r="C361" s="184"/>
      <c r="D361" s="13"/>
      <c r="E361" s="55" t="s">
        <v>357</v>
      </c>
      <c r="F361" s="40"/>
      <c r="G361" s="79"/>
      <c r="H361" s="80"/>
      <c r="I361" s="271">
        <v>0</v>
      </c>
      <c r="J361" s="40">
        <v>0</v>
      </c>
      <c r="K361" s="237">
        <f t="shared" si="22"/>
        <v>0</v>
      </c>
      <c r="L361" s="236">
        <f t="shared" si="23"/>
        <v>0</v>
      </c>
      <c r="M361" s="25">
        <f t="shared" si="20"/>
        <v>0</v>
      </c>
      <c r="N361" s="25">
        <f t="shared" si="21"/>
        <v>0</v>
      </c>
    </row>
    <row r="362" spans="1:14" s="25" customFormat="1" ht="18" customHeight="1" x14ac:dyDescent="0.25">
      <c r="A362" s="117">
        <v>3</v>
      </c>
      <c r="B362" s="125" t="s">
        <v>249</v>
      </c>
      <c r="C362" s="170" t="s">
        <v>949</v>
      </c>
      <c r="D362" s="117" t="s">
        <v>27</v>
      </c>
      <c r="E362" s="134" t="s">
        <v>250</v>
      </c>
      <c r="F362" s="40">
        <v>2893</v>
      </c>
      <c r="G362" s="135"/>
      <c r="H362" s="123"/>
      <c r="I362" s="271">
        <v>3045</v>
      </c>
      <c r="J362" s="40">
        <v>2436</v>
      </c>
      <c r="K362" s="237">
        <f t="shared" si="22"/>
        <v>3045</v>
      </c>
      <c r="L362" s="236">
        <f t="shared" si="23"/>
        <v>3045</v>
      </c>
      <c r="M362" s="25">
        <f t="shared" si="20"/>
        <v>2892.75</v>
      </c>
      <c r="N362" s="25">
        <f t="shared" si="21"/>
        <v>2893</v>
      </c>
    </row>
    <row r="363" spans="1:14" s="10" customFormat="1" ht="18" customHeight="1" x14ac:dyDescent="0.25">
      <c r="A363" s="109"/>
      <c r="B363" s="21"/>
      <c r="C363" s="184"/>
      <c r="D363" s="21"/>
      <c r="E363" s="55" t="s">
        <v>350</v>
      </c>
      <c r="F363" s="40"/>
      <c r="G363" s="79"/>
      <c r="H363" s="80"/>
      <c r="I363" s="271">
        <v>0</v>
      </c>
      <c r="J363" s="40">
        <v>0</v>
      </c>
      <c r="K363" s="237">
        <f t="shared" si="22"/>
        <v>0</v>
      </c>
      <c r="L363" s="236">
        <f t="shared" si="23"/>
        <v>0</v>
      </c>
      <c r="M363" s="25">
        <f t="shared" si="20"/>
        <v>0</v>
      </c>
      <c r="N363" s="25">
        <f t="shared" si="21"/>
        <v>0</v>
      </c>
    </row>
    <row r="364" spans="1:14" s="25" customFormat="1" ht="18" customHeight="1" x14ac:dyDescent="0.25">
      <c r="A364" s="117">
        <v>4</v>
      </c>
      <c r="B364" s="125" t="s">
        <v>263</v>
      </c>
      <c r="C364" s="170" t="s">
        <v>950</v>
      </c>
      <c r="D364" s="117" t="s">
        <v>27</v>
      </c>
      <c r="E364" s="126" t="s">
        <v>264</v>
      </c>
      <c r="F364" s="40">
        <v>4351</v>
      </c>
      <c r="G364" s="130"/>
      <c r="H364" s="123"/>
      <c r="I364" s="271">
        <v>4580</v>
      </c>
      <c r="J364" s="40">
        <v>3664</v>
      </c>
      <c r="K364" s="237">
        <f t="shared" si="22"/>
        <v>4580</v>
      </c>
      <c r="L364" s="236">
        <f t="shared" si="23"/>
        <v>4580</v>
      </c>
      <c r="M364" s="25">
        <f t="shared" si="20"/>
        <v>4351</v>
      </c>
      <c r="N364" s="25">
        <f t="shared" si="21"/>
        <v>4351</v>
      </c>
    </row>
    <row r="365" spans="1:14" s="4" customFormat="1" ht="18" customHeight="1" x14ac:dyDescent="0.25">
      <c r="A365" s="55"/>
      <c r="B365" s="56"/>
      <c r="C365" s="184"/>
      <c r="D365" s="56"/>
      <c r="E365" s="56" t="s">
        <v>265</v>
      </c>
      <c r="F365" s="40"/>
      <c r="G365" s="56"/>
      <c r="H365" s="59"/>
      <c r="I365" s="271">
        <v>0</v>
      </c>
      <c r="J365" s="40">
        <v>0</v>
      </c>
      <c r="K365" s="237">
        <f t="shared" si="22"/>
        <v>0</v>
      </c>
      <c r="L365" s="236">
        <f t="shared" si="23"/>
        <v>0</v>
      </c>
      <c r="M365" s="25">
        <f t="shared" si="20"/>
        <v>0</v>
      </c>
      <c r="N365" s="25">
        <f t="shared" si="21"/>
        <v>0</v>
      </c>
    </row>
    <row r="366" spans="1:14" s="25" customFormat="1" ht="12.75" x14ac:dyDescent="0.25">
      <c r="A366" s="117">
        <v>1</v>
      </c>
      <c r="B366" s="125" t="s">
        <v>266</v>
      </c>
      <c r="C366" s="170">
        <v>1020620</v>
      </c>
      <c r="D366" s="174" t="s">
        <v>267</v>
      </c>
      <c r="E366" s="121" t="s">
        <v>268</v>
      </c>
      <c r="F366" s="40">
        <v>5480</v>
      </c>
      <c r="G366" s="122">
        <v>10</v>
      </c>
      <c r="H366" s="123">
        <v>2</v>
      </c>
      <c r="I366" s="271">
        <v>5768</v>
      </c>
      <c r="J366" s="40">
        <v>4614</v>
      </c>
      <c r="K366" s="237">
        <f t="shared" si="22"/>
        <v>5767.5</v>
      </c>
      <c r="L366" s="236">
        <f t="shared" si="23"/>
        <v>5768</v>
      </c>
      <c r="M366" s="25">
        <f t="shared" si="20"/>
        <v>5479.6</v>
      </c>
      <c r="N366" s="25">
        <f t="shared" si="21"/>
        <v>5480</v>
      </c>
    </row>
    <row r="367" spans="1:14" s="25" customFormat="1" ht="12.75" x14ac:dyDescent="0.25">
      <c r="A367" s="117">
        <v>2</v>
      </c>
      <c r="B367" s="125" t="s">
        <v>269</v>
      </c>
      <c r="C367" s="170">
        <v>1021620</v>
      </c>
      <c r="D367" s="174" t="s">
        <v>270</v>
      </c>
      <c r="E367" s="121" t="s">
        <v>268</v>
      </c>
      <c r="F367" s="40">
        <v>3959</v>
      </c>
      <c r="G367" s="122">
        <v>12</v>
      </c>
      <c r="H367" s="123">
        <v>1</v>
      </c>
      <c r="I367" s="271">
        <v>4167</v>
      </c>
      <c r="J367" s="40">
        <v>3333</v>
      </c>
      <c r="K367" s="237">
        <f t="shared" si="22"/>
        <v>4166.25</v>
      </c>
      <c r="L367" s="236">
        <f t="shared" si="23"/>
        <v>4167</v>
      </c>
      <c r="M367" s="25">
        <f t="shared" si="20"/>
        <v>3958.65</v>
      </c>
      <c r="N367" s="25">
        <f t="shared" si="21"/>
        <v>3959</v>
      </c>
    </row>
    <row r="368" spans="1:14" s="25" customFormat="1" ht="12.75" x14ac:dyDescent="0.25">
      <c r="A368" s="117">
        <v>3</v>
      </c>
      <c r="B368" s="125" t="s">
        <v>271</v>
      </c>
      <c r="C368" s="170">
        <v>1010180</v>
      </c>
      <c r="D368" s="117" t="s">
        <v>272</v>
      </c>
      <c r="E368" s="132" t="s">
        <v>273</v>
      </c>
      <c r="F368" s="40">
        <v>5415</v>
      </c>
      <c r="G368" s="122">
        <v>5</v>
      </c>
      <c r="H368" s="123"/>
      <c r="I368" s="271">
        <v>5699</v>
      </c>
      <c r="J368" s="40">
        <v>4559</v>
      </c>
      <c r="K368" s="237">
        <f t="shared" si="22"/>
        <v>5698.75</v>
      </c>
      <c r="L368" s="236">
        <f t="shared" si="23"/>
        <v>5699</v>
      </c>
      <c r="M368" s="25">
        <f t="shared" si="20"/>
        <v>5414.05</v>
      </c>
      <c r="N368" s="25">
        <f t="shared" si="21"/>
        <v>5415</v>
      </c>
    </row>
    <row r="369" spans="1:14" s="25" customFormat="1" ht="12.75" x14ac:dyDescent="0.25">
      <c r="A369" s="139">
        <v>4</v>
      </c>
      <c r="B369" s="167" t="s">
        <v>274</v>
      </c>
      <c r="C369" s="188">
        <v>1010950</v>
      </c>
      <c r="D369" s="139" t="s">
        <v>275</v>
      </c>
      <c r="E369" s="126"/>
      <c r="F369" s="40">
        <v>4373</v>
      </c>
      <c r="G369" s="122">
        <v>12</v>
      </c>
      <c r="H369" s="123"/>
      <c r="I369" s="271">
        <v>4603</v>
      </c>
      <c r="J369" s="40">
        <v>3682</v>
      </c>
      <c r="K369" s="237">
        <f t="shared" si="22"/>
        <v>4602.5</v>
      </c>
      <c r="L369" s="236">
        <f t="shared" si="23"/>
        <v>4603</v>
      </c>
      <c r="M369" s="25">
        <f t="shared" si="20"/>
        <v>4372.8500000000004</v>
      </c>
      <c r="N369" s="25">
        <f t="shared" si="21"/>
        <v>4373</v>
      </c>
    </row>
    <row r="370" spans="1:14" s="25" customFormat="1" ht="25.5" x14ac:dyDescent="0.25">
      <c r="A370" s="139">
        <v>5</v>
      </c>
      <c r="B370" s="149" t="s">
        <v>276</v>
      </c>
      <c r="C370" s="188">
        <v>2820010</v>
      </c>
      <c r="D370" s="175" t="s">
        <v>663</v>
      </c>
      <c r="E370" s="176" t="s">
        <v>664</v>
      </c>
      <c r="F370" s="40">
        <v>1927</v>
      </c>
      <c r="G370" s="163">
        <v>6</v>
      </c>
      <c r="H370" s="164">
        <v>1</v>
      </c>
      <c r="I370" s="271">
        <v>2028</v>
      </c>
      <c r="J370" s="40">
        <v>1622</v>
      </c>
      <c r="K370" s="237">
        <f t="shared" si="22"/>
        <v>2027.5</v>
      </c>
      <c r="L370" s="236">
        <f t="shared" si="23"/>
        <v>2028</v>
      </c>
      <c r="M370" s="25">
        <f t="shared" si="20"/>
        <v>1926.6</v>
      </c>
      <c r="N370" s="25">
        <f t="shared" si="21"/>
        <v>1927</v>
      </c>
    </row>
    <row r="371" spans="1:14" s="25" customFormat="1" ht="25.5" x14ac:dyDescent="0.25">
      <c r="A371" s="139">
        <v>6</v>
      </c>
      <c r="B371" s="149" t="s">
        <v>277</v>
      </c>
      <c r="C371" s="188">
        <v>2820210</v>
      </c>
      <c r="D371" s="175" t="s">
        <v>663</v>
      </c>
      <c r="E371" s="176" t="s">
        <v>664</v>
      </c>
      <c r="F371" s="40">
        <v>1927</v>
      </c>
      <c r="G371" s="163">
        <v>10</v>
      </c>
      <c r="H371" s="123">
        <v>1</v>
      </c>
      <c r="I371" s="271">
        <v>2028</v>
      </c>
      <c r="J371" s="40">
        <v>1622</v>
      </c>
      <c r="K371" s="237">
        <f t="shared" si="22"/>
        <v>2027.5</v>
      </c>
      <c r="L371" s="236">
        <f t="shared" si="23"/>
        <v>2028</v>
      </c>
      <c r="M371" s="25">
        <f t="shared" si="20"/>
        <v>1926.6</v>
      </c>
      <c r="N371" s="25">
        <f t="shared" si="21"/>
        <v>1927</v>
      </c>
    </row>
    <row r="372" spans="1:14" s="25" customFormat="1" ht="12.75" x14ac:dyDescent="0.25">
      <c r="A372" s="139">
        <v>7</v>
      </c>
      <c r="B372" s="167" t="s">
        <v>308</v>
      </c>
      <c r="C372" s="188">
        <v>1024980</v>
      </c>
      <c r="D372" s="139" t="s">
        <v>272</v>
      </c>
      <c r="E372" s="121" t="s">
        <v>278</v>
      </c>
      <c r="F372" s="40">
        <v>2953</v>
      </c>
      <c r="G372" s="122">
        <v>6</v>
      </c>
      <c r="H372" s="123"/>
      <c r="I372" s="271">
        <v>3108</v>
      </c>
      <c r="J372" s="40">
        <v>2486</v>
      </c>
      <c r="K372" s="237">
        <f t="shared" si="22"/>
        <v>3107.5</v>
      </c>
      <c r="L372" s="236">
        <f t="shared" si="23"/>
        <v>3108</v>
      </c>
      <c r="M372" s="25">
        <f t="shared" si="20"/>
        <v>2952.6</v>
      </c>
      <c r="N372" s="25">
        <f t="shared" si="21"/>
        <v>2953</v>
      </c>
    </row>
    <row r="373" spans="1:14" s="25" customFormat="1" ht="12.75" x14ac:dyDescent="0.25">
      <c r="A373" s="156">
        <v>8</v>
      </c>
      <c r="B373" s="161" t="s">
        <v>279</v>
      </c>
      <c r="C373" s="195">
        <v>1021670</v>
      </c>
      <c r="D373" s="156" t="s">
        <v>275</v>
      </c>
      <c r="E373" s="145" t="s">
        <v>665</v>
      </c>
      <c r="F373" s="40">
        <v>2688</v>
      </c>
      <c r="G373" s="163">
        <v>10</v>
      </c>
      <c r="H373" s="164">
        <v>1</v>
      </c>
      <c r="I373" s="271">
        <v>2829</v>
      </c>
      <c r="J373" s="40">
        <v>2263</v>
      </c>
      <c r="K373" s="237">
        <f t="shared" si="22"/>
        <v>2828.75</v>
      </c>
      <c r="L373" s="236">
        <f t="shared" si="23"/>
        <v>2829</v>
      </c>
      <c r="M373" s="25">
        <f t="shared" si="20"/>
        <v>2687.55</v>
      </c>
      <c r="N373" s="25">
        <f t="shared" si="21"/>
        <v>2688</v>
      </c>
    </row>
    <row r="374" spans="1:14" s="25" customFormat="1" ht="25.5" x14ac:dyDescent="0.25">
      <c r="A374" s="139">
        <v>9</v>
      </c>
      <c r="B374" s="149" t="s">
        <v>280</v>
      </c>
      <c r="C374" s="188">
        <v>1020420</v>
      </c>
      <c r="D374" s="139" t="s">
        <v>281</v>
      </c>
      <c r="E374" s="121" t="s">
        <v>666</v>
      </c>
      <c r="F374" s="40">
        <v>3105</v>
      </c>
      <c r="G374" s="163">
        <v>4</v>
      </c>
      <c r="H374" s="164"/>
      <c r="I374" s="271">
        <v>3268</v>
      </c>
      <c r="J374" s="40">
        <v>2614</v>
      </c>
      <c r="K374" s="237">
        <f t="shared" si="22"/>
        <v>3267.5</v>
      </c>
      <c r="L374" s="236">
        <f t="shared" si="23"/>
        <v>3268</v>
      </c>
      <c r="M374" s="25">
        <f t="shared" si="20"/>
        <v>3104.6</v>
      </c>
      <c r="N374" s="25">
        <f t="shared" si="21"/>
        <v>3105</v>
      </c>
    </row>
    <row r="375" spans="1:14" s="25" customFormat="1" ht="12.75" x14ac:dyDescent="0.25">
      <c r="A375" s="117">
        <v>10</v>
      </c>
      <c r="B375" s="125" t="s">
        <v>282</v>
      </c>
      <c r="C375" s="170">
        <v>1020500</v>
      </c>
      <c r="D375" s="117" t="s">
        <v>281</v>
      </c>
      <c r="E375" s="132" t="s">
        <v>283</v>
      </c>
      <c r="F375" s="40">
        <v>2893</v>
      </c>
      <c r="G375" s="122">
        <v>4</v>
      </c>
      <c r="H375" s="123"/>
      <c r="I375" s="271">
        <v>3045</v>
      </c>
      <c r="J375" s="40">
        <v>2436</v>
      </c>
      <c r="K375" s="237">
        <f t="shared" si="22"/>
        <v>3045</v>
      </c>
      <c r="L375" s="236">
        <f t="shared" si="23"/>
        <v>3045</v>
      </c>
      <c r="M375" s="25">
        <f t="shared" si="20"/>
        <v>2892.75</v>
      </c>
      <c r="N375" s="25">
        <f t="shared" si="21"/>
        <v>2893</v>
      </c>
    </row>
    <row r="376" spans="1:14" s="25" customFormat="1" ht="12.75" x14ac:dyDescent="0.25">
      <c r="A376" s="117">
        <v>11</v>
      </c>
      <c r="B376" s="125" t="s">
        <v>284</v>
      </c>
      <c r="C376" s="170">
        <v>1021520</v>
      </c>
      <c r="D376" s="117" t="s">
        <v>285</v>
      </c>
      <c r="E376" s="126"/>
      <c r="F376" s="40">
        <v>2893</v>
      </c>
      <c r="G376" s="122">
        <v>10</v>
      </c>
      <c r="H376" s="123">
        <v>1</v>
      </c>
      <c r="I376" s="271">
        <v>3045</v>
      </c>
      <c r="J376" s="40">
        <v>2436</v>
      </c>
      <c r="K376" s="237">
        <f t="shared" si="22"/>
        <v>3045</v>
      </c>
      <c r="L376" s="236">
        <f t="shared" si="23"/>
        <v>3045</v>
      </c>
      <c r="M376" s="25">
        <f t="shared" si="20"/>
        <v>2892.75</v>
      </c>
      <c r="N376" s="25">
        <f t="shared" si="21"/>
        <v>2893</v>
      </c>
    </row>
    <row r="377" spans="1:14" s="25" customFormat="1" ht="25.5" x14ac:dyDescent="0.25">
      <c r="A377" s="117">
        <v>12</v>
      </c>
      <c r="B377" s="125" t="s">
        <v>332</v>
      </c>
      <c r="C377" s="170">
        <v>1028060</v>
      </c>
      <c r="D377" s="117" t="s">
        <v>281</v>
      </c>
      <c r="E377" s="121" t="s">
        <v>286</v>
      </c>
      <c r="F377" s="40">
        <v>3235</v>
      </c>
      <c r="G377" s="122">
        <v>4</v>
      </c>
      <c r="H377" s="123"/>
      <c r="I377" s="271">
        <v>3405</v>
      </c>
      <c r="J377" s="40">
        <v>2724</v>
      </c>
      <c r="K377" s="237">
        <f t="shared" si="22"/>
        <v>3405</v>
      </c>
      <c r="L377" s="236">
        <f t="shared" si="23"/>
        <v>3405</v>
      </c>
      <c r="M377" s="25">
        <f t="shared" si="20"/>
        <v>3234.75</v>
      </c>
      <c r="N377" s="25">
        <f t="shared" si="21"/>
        <v>3235</v>
      </c>
    </row>
    <row r="378" spans="1:14" s="25" customFormat="1" ht="12.75" x14ac:dyDescent="0.25">
      <c r="A378" s="117">
        <v>13</v>
      </c>
      <c r="B378" s="125" t="s">
        <v>333</v>
      </c>
      <c r="C378" s="170">
        <v>1029060</v>
      </c>
      <c r="D378" s="117" t="s">
        <v>285</v>
      </c>
      <c r="E378" s="132"/>
      <c r="F378" s="40">
        <v>2893</v>
      </c>
      <c r="G378" s="122">
        <v>10</v>
      </c>
      <c r="H378" s="123"/>
      <c r="I378" s="271">
        <v>3045</v>
      </c>
      <c r="J378" s="40">
        <v>2436</v>
      </c>
      <c r="K378" s="237">
        <f t="shared" si="22"/>
        <v>3045</v>
      </c>
      <c r="L378" s="236">
        <f t="shared" si="23"/>
        <v>3045</v>
      </c>
      <c r="M378" s="25">
        <f t="shared" si="20"/>
        <v>2892.75</v>
      </c>
      <c r="N378" s="25">
        <f t="shared" si="21"/>
        <v>2893</v>
      </c>
    </row>
    <row r="379" spans="1:14" s="25" customFormat="1" ht="12.75" x14ac:dyDescent="0.25">
      <c r="A379" s="139">
        <v>14</v>
      </c>
      <c r="B379" s="149" t="s">
        <v>287</v>
      </c>
      <c r="C379" s="188">
        <v>1020560</v>
      </c>
      <c r="D379" s="177" t="s">
        <v>281</v>
      </c>
      <c r="E379" s="132" t="s">
        <v>289</v>
      </c>
      <c r="F379" s="40">
        <v>8203</v>
      </c>
      <c r="G379" s="163">
        <v>10</v>
      </c>
      <c r="H379" s="123"/>
      <c r="I379" s="271">
        <v>8634</v>
      </c>
      <c r="J379" s="40">
        <v>6907</v>
      </c>
      <c r="K379" s="237">
        <f t="shared" si="22"/>
        <v>8633.75</v>
      </c>
      <c r="L379" s="236">
        <f t="shared" si="23"/>
        <v>8634</v>
      </c>
      <c r="M379" s="25">
        <f t="shared" si="20"/>
        <v>8202.2999999999993</v>
      </c>
      <c r="N379" s="25">
        <f t="shared" si="21"/>
        <v>8203</v>
      </c>
    </row>
    <row r="380" spans="1:14" s="25" customFormat="1" ht="12.75" x14ac:dyDescent="0.25">
      <c r="A380" s="139">
        <v>15</v>
      </c>
      <c r="B380" s="149" t="s">
        <v>288</v>
      </c>
      <c r="C380" s="188">
        <v>1021570</v>
      </c>
      <c r="D380" s="177" t="s">
        <v>285</v>
      </c>
      <c r="E380" s="126" t="s">
        <v>169</v>
      </c>
      <c r="F380" s="40">
        <v>7823</v>
      </c>
      <c r="G380" s="163">
        <v>10</v>
      </c>
      <c r="H380" s="123">
        <v>3</v>
      </c>
      <c r="I380" s="271">
        <v>8234</v>
      </c>
      <c r="J380" s="40">
        <v>6587</v>
      </c>
      <c r="K380" s="237">
        <f t="shared" si="22"/>
        <v>8233.75</v>
      </c>
      <c r="L380" s="236">
        <f t="shared" si="23"/>
        <v>8234</v>
      </c>
      <c r="M380" s="25">
        <f t="shared" si="20"/>
        <v>7822.3</v>
      </c>
      <c r="N380" s="25">
        <f t="shared" si="21"/>
        <v>7823</v>
      </c>
    </row>
    <row r="381" spans="1:14" s="25" customFormat="1" ht="12.75" x14ac:dyDescent="0.25">
      <c r="A381" s="117">
        <v>16</v>
      </c>
      <c r="B381" s="125" t="s">
        <v>430</v>
      </c>
      <c r="C381" s="170">
        <v>1025320</v>
      </c>
      <c r="D381" s="117" t="s">
        <v>281</v>
      </c>
      <c r="E381" s="134" t="s">
        <v>418</v>
      </c>
      <c r="F381" s="40">
        <v>4711</v>
      </c>
      <c r="G381" s="122"/>
      <c r="H381" s="123"/>
      <c r="I381" s="271">
        <v>4958</v>
      </c>
      <c r="J381" s="40">
        <v>3966</v>
      </c>
      <c r="K381" s="237">
        <f t="shared" si="22"/>
        <v>4957.5</v>
      </c>
      <c r="L381" s="236">
        <f t="shared" si="23"/>
        <v>4958</v>
      </c>
      <c r="M381" s="25">
        <f t="shared" si="20"/>
        <v>4710.1000000000004</v>
      </c>
      <c r="N381" s="25">
        <f t="shared" si="21"/>
        <v>4711</v>
      </c>
    </row>
    <row r="382" spans="1:14" s="25" customFormat="1" ht="12.75" x14ac:dyDescent="0.25">
      <c r="A382" s="117">
        <v>17</v>
      </c>
      <c r="B382" s="125" t="s">
        <v>431</v>
      </c>
      <c r="C382" s="170">
        <v>1025340</v>
      </c>
      <c r="D382" s="117" t="s">
        <v>285</v>
      </c>
      <c r="E382" s="134"/>
      <c r="F382" s="40">
        <v>4113</v>
      </c>
      <c r="G382" s="122"/>
      <c r="H382" s="123"/>
      <c r="I382" s="271">
        <v>4329</v>
      </c>
      <c r="J382" s="40">
        <v>3463</v>
      </c>
      <c r="K382" s="237">
        <f t="shared" si="22"/>
        <v>4328.75</v>
      </c>
      <c r="L382" s="236">
        <f t="shared" si="23"/>
        <v>4329</v>
      </c>
      <c r="M382" s="25">
        <f t="shared" si="20"/>
        <v>4112.55</v>
      </c>
      <c r="N382" s="25">
        <f t="shared" si="21"/>
        <v>4113</v>
      </c>
    </row>
    <row r="383" spans="1:14" s="25" customFormat="1" ht="12.75" x14ac:dyDescent="0.25">
      <c r="A383" s="117">
        <v>18</v>
      </c>
      <c r="B383" s="125" t="s">
        <v>290</v>
      </c>
      <c r="C383" s="170">
        <v>1028210</v>
      </c>
      <c r="D383" s="128" t="s">
        <v>281</v>
      </c>
      <c r="E383" s="132" t="s">
        <v>291</v>
      </c>
      <c r="F383" s="40">
        <v>14101</v>
      </c>
      <c r="G383" s="122">
        <v>10</v>
      </c>
      <c r="H383" s="123"/>
      <c r="I383" s="271">
        <v>14843</v>
      </c>
      <c r="J383" s="40">
        <v>11874</v>
      </c>
      <c r="K383" s="237">
        <f t="shared" si="22"/>
        <v>14842.5</v>
      </c>
      <c r="L383" s="236">
        <f t="shared" si="23"/>
        <v>14843</v>
      </c>
      <c r="M383" s="25">
        <f t="shared" si="20"/>
        <v>14100.85</v>
      </c>
      <c r="N383" s="25">
        <f t="shared" si="21"/>
        <v>14101</v>
      </c>
    </row>
    <row r="384" spans="1:14" s="25" customFormat="1" ht="12.75" x14ac:dyDescent="0.25">
      <c r="A384" s="139">
        <v>19</v>
      </c>
      <c r="B384" s="167" t="s">
        <v>292</v>
      </c>
      <c r="C384" s="188">
        <v>1011240</v>
      </c>
      <c r="D384" s="177" t="s">
        <v>285</v>
      </c>
      <c r="E384" s="126"/>
      <c r="F384" s="40">
        <v>7748</v>
      </c>
      <c r="G384" s="122">
        <v>10</v>
      </c>
      <c r="H384" s="123"/>
      <c r="I384" s="271">
        <v>8155</v>
      </c>
      <c r="J384" s="40">
        <v>6524</v>
      </c>
      <c r="K384" s="237">
        <f t="shared" si="22"/>
        <v>8155</v>
      </c>
      <c r="L384" s="236">
        <f t="shared" si="23"/>
        <v>8155</v>
      </c>
      <c r="M384" s="25">
        <f t="shared" si="20"/>
        <v>7747.25</v>
      </c>
      <c r="N384" s="25">
        <f t="shared" si="21"/>
        <v>7748</v>
      </c>
    </row>
    <row r="385" spans="1:131" s="25" customFormat="1" ht="38.25" x14ac:dyDescent="0.25">
      <c r="A385" s="156">
        <v>20</v>
      </c>
      <c r="B385" s="118" t="s">
        <v>293</v>
      </c>
      <c r="C385" s="170">
        <v>1010030</v>
      </c>
      <c r="D385" s="174" t="s">
        <v>267</v>
      </c>
      <c r="E385" s="145" t="s">
        <v>667</v>
      </c>
      <c r="F385" s="40">
        <v>5560</v>
      </c>
      <c r="G385" s="163" t="s">
        <v>294</v>
      </c>
      <c r="H385" s="164">
        <v>3</v>
      </c>
      <c r="I385" s="271">
        <v>5852</v>
      </c>
      <c r="J385" s="40">
        <v>4681</v>
      </c>
      <c r="K385" s="237">
        <f t="shared" si="22"/>
        <v>5851.25</v>
      </c>
      <c r="L385" s="236">
        <f t="shared" si="23"/>
        <v>5852</v>
      </c>
      <c r="M385" s="25">
        <f t="shared" si="20"/>
        <v>5559.4</v>
      </c>
      <c r="N385" s="25">
        <f t="shared" si="21"/>
        <v>5560</v>
      </c>
    </row>
    <row r="386" spans="1:131" s="25" customFormat="1" ht="25.5" x14ac:dyDescent="0.25">
      <c r="A386" s="139">
        <v>21</v>
      </c>
      <c r="B386" s="149" t="s">
        <v>295</v>
      </c>
      <c r="C386" s="188">
        <v>1010730</v>
      </c>
      <c r="D386" s="178" t="s">
        <v>270</v>
      </c>
      <c r="E386" s="121" t="s">
        <v>668</v>
      </c>
      <c r="F386" s="40">
        <v>9849</v>
      </c>
      <c r="G386" s="163">
        <v>10</v>
      </c>
      <c r="H386" s="164">
        <v>3</v>
      </c>
      <c r="I386" s="271">
        <v>10367</v>
      </c>
      <c r="J386" s="40">
        <v>8293</v>
      </c>
      <c r="K386" s="237">
        <f t="shared" si="22"/>
        <v>10366.25</v>
      </c>
      <c r="L386" s="236">
        <f t="shared" si="23"/>
        <v>10367</v>
      </c>
      <c r="M386" s="25">
        <f t="shared" si="20"/>
        <v>9848.65</v>
      </c>
      <c r="N386" s="25">
        <f t="shared" si="21"/>
        <v>9849</v>
      </c>
    </row>
    <row r="387" spans="1:131" s="25" customFormat="1" ht="25.5" x14ac:dyDescent="0.25">
      <c r="A387" s="117">
        <v>22</v>
      </c>
      <c r="B387" s="125" t="s">
        <v>296</v>
      </c>
      <c r="C387" s="170">
        <v>2011140</v>
      </c>
      <c r="D387" s="174" t="s">
        <v>270</v>
      </c>
      <c r="E387" s="121" t="s">
        <v>310</v>
      </c>
      <c r="F387" s="40">
        <v>3395</v>
      </c>
      <c r="G387" s="122"/>
      <c r="H387" s="123">
        <v>1</v>
      </c>
      <c r="I387" s="271">
        <v>3573</v>
      </c>
      <c r="J387" s="40">
        <v>2858</v>
      </c>
      <c r="K387" s="237">
        <f t="shared" si="22"/>
        <v>3572.5</v>
      </c>
      <c r="L387" s="236">
        <f t="shared" si="23"/>
        <v>3573</v>
      </c>
      <c r="M387" s="25">
        <f t="shared" si="20"/>
        <v>3394.35</v>
      </c>
      <c r="N387" s="25">
        <f t="shared" si="21"/>
        <v>3395</v>
      </c>
    </row>
    <row r="388" spans="1:131" s="25" customFormat="1" ht="12.75" x14ac:dyDescent="0.25">
      <c r="A388" s="139">
        <v>23</v>
      </c>
      <c r="B388" s="149" t="s">
        <v>297</v>
      </c>
      <c r="C388" s="188">
        <v>1010210</v>
      </c>
      <c r="D388" s="178" t="s">
        <v>267</v>
      </c>
      <c r="E388" s="121" t="s">
        <v>669</v>
      </c>
      <c r="F388" s="40">
        <v>8070</v>
      </c>
      <c r="G388" s="163">
        <v>8</v>
      </c>
      <c r="H388" s="164">
        <v>4</v>
      </c>
      <c r="I388" s="271">
        <v>8494</v>
      </c>
      <c r="J388" s="40">
        <v>6795</v>
      </c>
      <c r="K388" s="237">
        <f t="shared" si="22"/>
        <v>8493.75</v>
      </c>
      <c r="L388" s="236">
        <f t="shared" si="23"/>
        <v>8494</v>
      </c>
      <c r="M388" s="25">
        <f t="shared" si="20"/>
        <v>8069.3</v>
      </c>
      <c r="N388" s="25">
        <f t="shared" si="21"/>
        <v>8070</v>
      </c>
    </row>
    <row r="389" spans="1:131" s="25" customFormat="1" ht="12.75" x14ac:dyDescent="0.25">
      <c r="A389" s="139">
        <v>24</v>
      </c>
      <c r="B389" s="149" t="s">
        <v>298</v>
      </c>
      <c r="C389" s="188">
        <v>1011000</v>
      </c>
      <c r="D389" s="178" t="s">
        <v>270</v>
      </c>
      <c r="E389" s="121" t="s">
        <v>670</v>
      </c>
      <c r="F389" s="40">
        <v>7765</v>
      </c>
      <c r="G389" s="163">
        <v>12</v>
      </c>
      <c r="H389" s="164">
        <v>4</v>
      </c>
      <c r="I389" s="271">
        <v>8173</v>
      </c>
      <c r="J389" s="40">
        <v>6538</v>
      </c>
      <c r="K389" s="237">
        <f t="shared" si="22"/>
        <v>8172.5</v>
      </c>
      <c r="L389" s="236">
        <f t="shared" si="23"/>
        <v>8173</v>
      </c>
      <c r="M389" s="25">
        <f t="shared" si="20"/>
        <v>7764.35</v>
      </c>
      <c r="N389" s="25">
        <f t="shared" si="21"/>
        <v>7765</v>
      </c>
    </row>
    <row r="390" spans="1:131" s="25" customFormat="1" ht="12.75" x14ac:dyDescent="0.25">
      <c r="A390" s="139">
        <v>25</v>
      </c>
      <c r="B390" s="149" t="s">
        <v>299</v>
      </c>
      <c r="C390" s="188">
        <v>1010120</v>
      </c>
      <c r="D390" s="179" t="s">
        <v>267</v>
      </c>
      <c r="E390" s="132" t="s">
        <v>419</v>
      </c>
      <c r="F390" s="40">
        <v>7417</v>
      </c>
      <c r="G390" s="163">
        <v>6</v>
      </c>
      <c r="H390" s="123">
        <v>4</v>
      </c>
      <c r="I390" s="271">
        <v>7807</v>
      </c>
      <c r="J390" s="40">
        <v>6245</v>
      </c>
      <c r="K390" s="237">
        <f t="shared" si="22"/>
        <v>7806.25</v>
      </c>
      <c r="L390" s="236">
        <f t="shared" si="23"/>
        <v>7807</v>
      </c>
      <c r="M390" s="25">
        <f t="shared" si="20"/>
        <v>7416.65</v>
      </c>
      <c r="N390" s="25">
        <f t="shared" si="21"/>
        <v>7417</v>
      </c>
    </row>
    <row r="391" spans="1:131" s="25" customFormat="1" ht="12.75" x14ac:dyDescent="0.25">
      <c r="A391" s="139">
        <v>26</v>
      </c>
      <c r="B391" s="149" t="s">
        <v>300</v>
      </c>
      <c r="C391" s="188">
        <v>1010880</v>
      </c>
      <c r="D391" s="179" t="s">
        <v>270</v>
      </c>
      <c r="E391" s="126"/>
      <c r="F391" s="40">
        <v>9328</v>
      </c>
      <c r="G391" s="163">
        <v>10</v>
      </c>
      <c r="H391" s="123">
        <v>4</v>
      </c>
      <c r="I391" s="271">
        <v>9818</v>
      </c>
      <c r="J391" s="40">
        <v>7854</v>
      </c>
      <c r="K391" s="237">
        <f t="shared" si="22"/>
        <v>9817.5</v>
      </c>
      <c r="L391" s="236">
        <f t="shared" si="23"/>
        <v>9818</v>
      </c>
      <c r="M391" s="25">
        <f t="shared" si="20"/>
        <v>9327.1</v>
      </c>
      <c r="N391" s="25">
        <f t="shared" si="21"/>
        <v>9328</v>
      </c>
    </row>
    <row r="392" spans="1:131" s="25" customFormat="1" ht="12.75" x14ac:dyDescent="0.25">
      <c r="A392" s="117">
        <v>27</v>
      </c>
      <c r="B392" s="125" t="s">
        <v>301</v>
      </c>
      <c r="C392" s="170">
        <v>1010270</v>
      </c>
      <c r="D392" s="174" t="s">
        <v>267</v>
      </c>
      <c r="E392" s="126" t="s">
        <v>302</v>
      </c>
      <c r="F392" s="40">
        <v>5149</v>
      </c>
      <c r="G392" s="122">
        <v>8</v>
      </c>
      <c r="H392" s="123">
        <v>6</v>
      </c>
      <c r="I392" s="271">
        <v>5420</v>
      </c>
      <c r="J392" s="40">
        <v>4336</v>
      </c>
      <c r="K392" s="237">
        <f t="shared" si="22"/>
        <v>5420</v>
      </c>
      <c r="L392" s="236">
        <f t="shared" si="23"/>
        <v>5420</v>
      </c>
      <c r="M392" s="25">
        <f t="shared" si="20"/>
        <v>5149</v>
      </c>
      <c r="N392" s="25">
        <f t="shared" si="21"/>
        <v>5149</v>
      </c>
    </row>
    <row r="393" spans="1:131" s="25" customFormat="1" ht="12.75" x14ac:dyDescent="0.25">
      <c r="A393" s="117">
        <v>28</v>
      </c>
      <c r="B393" s="125" t="s">
        <v>303</v>
      </c>
      <c r="C393" s="170">
        <v>1011020</v>
      </c>
      <c r="D393" s="174" t="s">
        <v>270</v>
      </c>
      <c r="E393" s="121" t="s">
        <v>302</v>
      </c>
      <c r="F393" s="40">
        <v>7648</v>
      </c>
      <c r="G393" s="122">
        <v>12</v>
      </c>
      <c r="H393" s="123">
        <v>4</v>
      </c>
      <c r="I393" s="271">
        <v>8050</v>
      </c>
      <c r="J393" s="40">
        <v>6440</v>
      </c>
      <c r="K393" s="237">
        <f t="shared" si="22"/>
        <v>8050</v>
      </c>
      <c r="L393" s="236">
        <f t="shared" si="23"/>
        <v>8050</v>
      </c>
      <c r="M393" s="25">
        <f t="shared" si="20"/>
        <v>7647.5</v>
      </c>
      <c r="N393" s="25">
        <f t="shared" si="21"/>
        <v>7648</v>
      </c>
    </row>
    <row r="394" spans="1:131" s="25" customFormat="1" ht="12.75" x14ac:dyDescent="0.25">
      <c r="A394" s="117">
        <v>29</v>
      </c>
      <c r="B394" s="125" t="s">
        <v>439</v>
      </c>
      <c r="C394" s="170">
        <v>1102010</v>
      </c>
      <c r="D394" s="174"/>
      <c r="E394" s="121" t="s">
        <v>440</v>
      </c>
      <c r="F394" s="40">
        <v>2421</v>
      </c>
      <c r="G394" s="122"/>
      <c r="H394" s="123"/>
      <c r="I394" s="271">
        <v>2548</v>
      </c>
      <c r="J394" s="40">
        <v>2038</v>
      </c>
      <c r="K394" s="237">
        <f t="shared" si="22"/>
        <v>2547.5</v>
      </c>
      <c r="L394" s="236">
        <f t="shared" si="23"/>
        <v>2548</v>
      </c>
      <c r="M394" s="25">
        <f t="shared" si="20"/>
        <v>2420.6</v>
      </c>
      <c r="N394" s="25">
        <f t="shared" si="21"/>
        <v>2421</v>
      </c>
    </row>
    <row r="395" spans="1:131" s="25" customFormat="1" ht="12.75" x14ac:dyDescent="0.25">
      <c r="A395" s="117">
        <v>30</v>
      </c>
      <c r="B395" s="125" t="s">
        <v>304</v>
      </c>
      <c r="C395" s="170">
        <v>1090030</v>
      </c>
      <c r="D395" s="117"/>
      <c r="E395" s="121" t="s">
        <v>205</v>
      </c>
      <c r="F395" s="40">
        <v>857</v>
      </c>
      <c r="G395" s="122">
        <v>100</v>
      </c>
      <c r="H395" s="123">
        <v>0.2</v>
      </c>
      <c r="I395" s="271">
        <v>902</v>
      </c>
      <c r="J395" s="40">
        <v>721</v>
      </c>
      <c r="K395" s="237">
        <f t="shared" si="22"/>
        <v>901.25</v>
      </c>
      <c r="L395" s="236">
        <f t="shared" si="23"/>
        <v>902</v>
      </c>
      <c r="M395" s="25">
        <f t="shared" si="20"/>
        <v>856.9</v>
      </c>
      <c r="N395" s="25">
        <f t="shared" si="21"/>
        <v>857</v>
      </c>
    </row>
    <row r="396" spans="1:131" s="25" customFormat="1" ht="25.5" x14ac:dyDescent="0.25">
      <c r="A396" s="117">
        <v>31</v>
      </c>
      <c r="B396" s="125" t="s">
        <v>305</v>
      </c>
      <c r="C396" s="170">
        <v>1090010</v>
      </c>
      <c r="D396" s="117"/>
      <c r="E396" s="121" t="s">
        <v>1024</v>
      </c>
      <c r="F396" s="40">
        <v>512</v>
      </c>
      <c r="G396" s="122">
        <v>100</v>
      </c>
      <c r="H396" s="123">
        <v>0.1</v>
      </c>
      <c r="I396" s="271">
        <v>538</v>
      </c>
      <c r="J396" s="40">
        <v>430</v>
      </c>
      <c r="K396" s="237">
        <f t="shared" si="22"/>
        <v>537.5</v>
      </c>
      <c r="L396" s="236">
        <f t="shared" si="23"/>
        <v>538</v>
      </c>
      <c r="M396" s="25">
        <f t="shared" si="20"/>
        <v>511.1</v>
      </c>
      <c r="N396" s="25">
        <f t="shared" si="21"/>
        <v>512</v>
      </c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49"/>
      <c r="AF396" s="49"/>
      <c r="AG396" s="49"/>
      <c r="AH396" s="49"/>
      <c r="AI396" s="49"/>
      <c r="AJ396" s="49"/>
      <c r="AK396" s="49"/>
      <c r="AL396" s="49"/>
      <c r="AM396" s="49"/>
      <c r="AN396" s="49"/>
      <c r="AO396" s="49"/>
      <c r="AP396" s="49"/>
      <c r="AQ396" s="49"/>
      <c r="AR396" s="49"/>
      <c r="AS396" s="49"/>
      <c r="AT396" s="49"/>
      <c r="AU396" s="49"/>
      <c r="AV396" s="49"/>
      <c r="AW396" s="49"/>
      <c r="AX396" s="49"/>
      <c r="AY396" s="49"/>
      <c r="AZ396" s="49"/>
      <c r="BA396" s="49"/>
      <c r="BB396" s="49"/>
      <c r="BC396" s="49"/>
      <c r="BD396" s="49"/>
      <c r="BE396" s="49"/>
      <c r="BF396" s="49"/>
      <c r="BG396" s="49"/>
      <c r="BH396" s="49"/>
      <c r="BI396" s="49"/>
      <c r="BJ396" s="49"/>
      <c r="BK396" s="49"/>
      <c r="BL396" s="49"/>
      <c r="BM396" s="49"/>
      <c r="BN396" s="49"/>
      <c r="BO396" s="49"/>
      <c r="BP396" s="49"/>
      <c r="BQ396" s="49"/>
      <c r="BR396" s="49"/>
      <c r="BS396" s="49"/>
      <c r="BT396" s="49"/>
      <c r="BU396" s="49"/>
      <c r="BV396" s="49"/>
      <c r="BW396" s="49"/>
      <c r="BX396" s="49"/>
      <c r="BY396" s="49"/>
      <c r="BZ396" s="49"/>
      <c r="CA396" s="49"/>
      <c r="CB396" s="49"/>
      <c r="CC396" s="49"/>
      <c r="CD396" s="49"/>
      <c r="CE396" s="49"/>
      <c r="CF396" s="49"/>
      <c r="CG396" s="49"/>
      <c r="CH396" s="49"/>
      <c r="CI396" s="49"/>
      <c r="CJ396" s="49"/>
      <c r="CK396" s="49"/>
      <c r="CL396" s="49"/>
      <c r="CM396" s="49"/>
      <c r="CN396" s="49"/>
      <c r="CO396" s="49"/>
      <c r="CP396" s="49"/>
      <c r="CQ396" s="49"/>
      <c r="CR396" s="49"/>
      <c r="CS396" s="49"/>
      <c r="CT396" s="49"/>
      <c r="CU396" s="49"/>
      <c r="CV396" s="49"/>
      <c r="CW396" s="49"/>
      <c r="CX396" s="49"/>
      <c r="CY396" s="49"/>
      <c r="CZ396" s="49"/>
      <c r="DA396" s="49"/>
      <c r="DB396" s="49"/>
      <c r="DC396" s="49"/>
      <c r="DD396" s="49"/>
      <c r="DE396" s="49"/>
      <c r="DF396" s="49"/>
      <c r="DG396" s="49"/>
      <c r="DH396" s="49"/>
      <c r="DI396" s="49"/>
      <c r="DJ396" s="49"/>
      <c r="DK396" s="49"/>
      <c r="DL396" s="49"/>
      <c r="DM396" s="49"/>
      <c r="DN396" s="49"/>
      <c r="DO396" s="49"/>
      <c r="DP396" s="49"/>
      <c r="DQ396" s="49"/>
      <c r="DR396" s="49"/>
      <c r="DS396" s="49"/>
      <c r="DT396" s="49"/>
      <c r="DU396" s="49"/>
      <c r="DV396" s="49"/>
      <c r="DW396" s="49"/>
      <c r="DX396" s="49"/>
      <c r="DY396" s="49"/>
      <c r="DZ396" s="49"/>
      <c r="EA396" s="49"/>
    </row>
    <row r="397" spans="1:131" s="25" customFormat="1" ht="25.5" x14ac:dyDescent="0.25">
      <c r="A397" s="117">
        <v>32</v>
      </c>
      <c r="B397" s="125" t="s">
        <v>306</v>
      </c>
      <c r="C397" s="170">
        <v>1090020</v>
      </c>
      <c r="D397" s="117"/>
      <c r="E397" s="121" t="s">
        <v>307</v>
      </c>
      <c r="F397" s="40">
        <v>555</v>
      </c>
      <c r="G397" s="122">
        <v>100</v>
      </c>
      <c r="H397" s="123">
        <v>0.1</v>
      </c>
      <c r="I397" s="271">
        <v>584</v>
      </c>
      <c r="J397" s="40">
        <v>467</v>
      </c>
      <c r="K397" s="237">
        <f t="shared" si="22"/>
        <v>583.75</v>
      </c>
      <c r="L397" s="236">
        <f t="shared" si="23"/>
        <v>584</v>
      </c>
      <c r="M397" s="25">
        <f t="shared" si="20"/>
        <v>554.79999999999995</v>
      </c>
      <c r="N397" s="25">
        <f t="shared" si="21"/>
        <v>555</v>
      </c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/>
      <c r="AC397" s="49"/>
      <c r="AD397" s="49"/>
      <c r="AE397" s="49"/>
      <c r="AF397" s="49"/>
      <c r="AG397" s="49"/>
      <c r="AH397" s="49"/>
      <c r="AI397" s="49"/>
      <c r="AJ397" s="49"/>
      <c r="AK397" s="49"/>
      <c r="AL397" s="49"/>
      <c r="AM397" s="49"/>
      <c r="AN397" s="49"/>
      <c r="AO397" s="49"/>
      <c r="AP397" s="49"/>
      <c r="AQ397" s="49"/>
      <c r="AR397" s="49"/>
      <c r="AS397" s="49"/>
      <c r="AT397" s="49"/>
      <c r="AU397" s="49"/>
      <c r="AV397" s="49"/>
      <c r="AW397" s="49"/>
      <c r="AX397" s="49"/>
      <c r="AY397" s="49"/>
      <c r="AZ397" s="49"/>
      <c r="BA397" s="49"/>
      <c r="BB397" s="49"/>
      <c r="BC397" s="49"/>
      <c r="BD397" s="49"/>
      <c r="BE397" s="49"/>
      <c r="BF397" s="49"/>
      <c r="BG397" s="49"/>
      <c r="BH397" s="49"/>
      <c r="BI397" s="49"/>
      <c r="BJ397" s="49"/>
      <c r="BK397" s="49"/>
      <c r="BL397" s="49"/>
      <c r="BM397" s="49"/>
      <c r="BN397" s="49"/>
      <c r="BO397" s="49"/>
      <c r="BP397" s="49"/>
      <c r="BQ397" s="49"/>
      <c r="BR397" s="49"/>
      <c r="BS397" s="49"/>
      <c r="BT397" s="49"/>
      <c r="BU397" s="49"/>
      <c r="BV397" s="49"/>
      <c r="BW397" s="49"/>
      <c r="BX397" s="49"/>
      <c r="BY397" s="49"/>
      <c r="BZ397" s="49"/>
      <c r="CA397" s="49"/>
      <c r="CB397" s="49"/>
      <c r="CC397" s="49"/>
      <c r="CD397" s="49"/>
      <c r="CE397" s="49"/>
      <c r="CF397" s="49"/>
      <c r="CG397" s="49"/>
      <c r="CH397" s="49"/>
      <c r="CI397" s="49"/>
      <c r="CJ397" s="49"/>
      <c r="CK397" s="49"/>
      <c r="CL397" s="49"/>
      <c r="CM397" s="49"/>
      <c r="CN397" s="49"/>
      <c r="CO397" s="49"/>
      <c r="CP397" s="49"/>
      <c r="CQ397" s="49"/>
      <c r="CR397" s="49"/>
      <c r="CS397" s="49"/>
      <c r="CT397" s="49"/>
      <c r="CU397" s="49"/>
      <c r="CV397" s="49"/>
      <c r="CW397" s="49"/>
      <c r="CX397" s="49"/>
      <c r="CY397" s="49"/>
      <c r="CZ397" s="49"/>
      <c r="DA397" s="49"/>
      <c r="DB397" s="49"/>
      <c r="DC397" s="49"/>
      <c r="DD397" s="49"/>
      <c r="DE397" s="49"/>
      <c r="DF397" s="49"/>
      <c r="DG397" s="49"/>
      <c r="DH397" s="49"/>
      <c r="DI397" s="49"/>
      <c r="DJ397" s="49"/>
      <c r="DK397" s="49"/>
      <c r="DL397" s="49"/>
      <c r="DM397" s="49"/>
      <c r="DN397" s="49"/>
      <c r="DO397" s="49"/>
      <c r="DP397" s="49"/>
      <c r="DQ397" s="49"/>
      <c r="DR397" s="49"/>
      <c r="DS397" s="49"/>
      <c r="DT397" s="49"/>
      <c r="DU397" s="49"/>
      <c r="DV397" s="49"/>
      <c r="DW397" s="49"/>
      <c r="DX397" s="49"/>
      <c r="DY397" s="49"/>
      <c r="DZ397" s="49"/>
      <c r="EA397" s="49"/>
    </row>
    <row r="398" spans="1:131" s="4" customFormat="1" ht="14.25" x14ac:dyDescent="0.25">
      <c r="A398" s="297" t="s">
        <v>507</v>
      </c>
      <c r="B398" s="298"/>
      <c r="C398" s="298"/>
      <c r="D398" s="298"/>
      <c r="E398" s="298"/>
      <c r="F398" s="298"/>
      <c r="G398" s="298"/>
      <c r="H398" s="298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  <c r="CM398" s="5"/>
      <c r="CN398" s="5"/>
      <c r="CO398" s="5"/>
      <c r="CP398" s="5"/>
      <c r="CQ398" s="5"/>
      <c r="CR398" s="5"/>
      <c r="CS398" s="5"/>
      <c r="CT398" s="5"/>
      <c r="CU398" s="5"/>
      <c r="CV398" s="5"/>
      <c r="CW398" s="5"/>
      <c r="CX398" s="5"/>
      <c r="CY398" s="5"/>
      <c r="CZ398" s="5"/>
      <c r="DA398" s="5"/>
      <c r="DB398" s="5"/>
      <c r="DC398" s="5"/>
      <c r="DD398" s="5"/>
      <c r="DE398" s="5"/>
      <c r="DF398" s="5"/>
      <c r="DG398" s="5"/>
      <c r="DH398" s="5"/>
      <c r="DI398" s="5"/>
      <c r="DJ398" s="5"/>
      <c r="DK398" s="5"/>
      <c r="DL398" s="5"/>
      <c r="DM398" s="5"/>
      <c r="DN398" s="5"/>
      <c r="DO398" s="5"/>
      <c r="DP398" s="5"/>
      <c r="DQ398" s="5"/>
      <c r="DR398" s="5"/>
      <c r="DS398" s="5"/>
      <c r="DT398" s="5"/>
      <c r="DU398" s="5"/>
      <c r="DV398" s="5"/>
      <c r="DW398" s="5"/>
      <c r="DX398" s="5"/>
      <c r="DY398" s="5"/>
      <c r="DZ398" s="5"/>
      <c r="EA398" s="5"/>
    </row>
    <row r="399" spans="1:131" s="4" customFormat="1" ht="12.75" x14ac:dyDescent="0.25">
      <c r="A399" s="299" t="s">
        <v>493</v>
      </c>
      <c r="B399" s="300"/>
      <c r="C399" s="300"/>
      <c r="D399" s="300"/>
      <c r="E399" s="301"/>
      <c r="F399" s="18"/>
      <c r="G399" s="30"/>
      <c r="H399" s="34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  <c r="CE399" s="5"/>
      <c r="CF399" s="5"/>
      <c r="CG399" s="5"/>
      <c r="CH399" s="5"/>
      <c r="CI399" s="5"/>
      <c r="CJ399" s="5"/>
      <c r="CK399" s="5"/>
      <c r="CL399" s="5"/>
      <c r="CM399" s="5"/>
      <c r="CN399" s="5"/>
      <c r="CO399" s="5"/>
      <c r="CP399" s="5"/>
      <c r="CQ399" s="5"/>
      <c r="CR399" s="5"/>
      <c r="CS399" s="5"/>
      <c r="CT399" s="5"/>
      <c r="CU399" s="5"/>
      <c r="CV399" s="5"/>
      <c r="CW399" s="5"/>
      <c r="CX399" s="5"/>
      <c r="CY399" s="5"/>
      <c r="CZ399" s="5"/>
      <c r="DA399" s="5"/>
      <c r="DB399" s="5"/>
      <c r="DC399" s="5"/>
      <c r="DD399" s="5"/>
      <c r="DE399" s="5"/>
      <c r="DF399" s="5"/>
      <c r="DG399" s="5"/>
      <c r="DH399" s="5"/>
      <c r="DI399" s="5"/>
      <c r="DJ399" s="5"/>
      <c r="DK399" s="5"/>
      <c r="DL399" s="5"/>
      <c r="DM399" s="5"/>
      <c r="DN399" s="5"/>
      <c r="DO399" s="5"/>
      <c r="DP399" s="5"/>
      <c r="DQ399" s="5"/>
      <c r="DR399" s="5"/>
      <c r="DS399" s="5"/>
      <c r="DT399" s="5"/>
      <c r="DU399" s="5"/>
      <c r="DV399" s="5"/>
      <c r="DW399" s="5"/>
      <c r="DX399" s="5"/>
      <c r="DY399" s="5"/>
      <c r="DZ399" s="5"/>
      <c r="EA399" s="5"/>
    </row>
    <row r="400" spans="1:131" s="4" customFormat="1" ht="12.75" x14ac:dyDescent="0.25">
      <c r="A400" s="302" t="s">
        <v>494</v>
      </c>
      <c r="B400" s="303"/>
      <c r="C400" s="303"/>
      <c r="D400" s="303"/>
      <c r="E400" s="304"/>
      <c r="F400" s="18"/>
      <c r="G400" s="30"/>
      <c r="H400" s="34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/>
      <c r="CE400" s="5"/>
      <c r="CF400" s="5"/>
      <c r="CG400" s="5"/>
      <c r="CH400" s="5"/>
      <c r="CI400" s="5"/>
      <c r="CJ400" s="5"/>
      <c r="CK400" s="5"/>
      <c r="CL400" s="5"/>
      <c r="CM400" s="5"/>
      <c r="CN400" s="5"/>
      <c r="CO400" s="5"/>
      <c r="CP400" s="5"/>
      <c r="CQ400" s="5"/>
      <c r="CR400" s="5"/>
      <c r="CS400" s="5"/>
      <c r="CT400" s="5"/>
      <c r="CU400" s="5"/>
      <c r="CV400" s="5"/>
      <c r="CW400" s="5"/>
      <c r="CX400" s="5"/>
      <c r="CY400" s="5"/>
      <c r="CZ400" s="5"/>
      <c r="DA400" s="5"/>
      <c r="DB400" s="5"/>
      <c r="DC400" s="5"/>
      <c r="DD400" s="5"/>
      <c r="DE400" s="5"/>
      <c r="DF400" s="5"/>
      <c r="DG400" s="5"/>
      <c r="DH400" s="5"/>
      <c r="DI400" s="5"/>
      <c r="DJ400" s="5"/>
      <c r="DK400" s="5"/>
      <c r="DL400" s="5"/>
      <c r="DM400" s="5"/>
      <c r="DN400" s="5"/>
      <c r="DO400" s="5"/>
      <c r="DP400" s="5"/>
      <c r="DQ400" s="5"/>
      <c r="DR400" s="5"/>
      <c r="DS400" s="5"/>
      <c r="DT400" s="5"/>
      <c r="DU400" s="5"/>
      <c r="DV400" s="5"/>
      <c r="DW400" s="5"/>
      <c r="DX400" s="5"/>
      <c r="DY400" s="5"/>
      <c r="DZ400" s="5"/>
      <c r="EA400" s="5"/>
    </row>
    <row r="401" spans="1:131" s="4" customFormat="1" ht="12.75" x14ac:dyDescent="0.25">
      <c r="A401" s="283" t="s">
        <v>495</v>
      </c>
      <c r="B401" s="283"/>
      <c r="C401" s="283"/>
      <c r="D401" s="283"/>
      <c r="E401" s="283"/>
      <c r="F401" s="18"/>
      <c r="G401" s="30"/>
      <c r="H401" s="34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  <c r="CC401" s="5"/>
      <c r="CD401" s="5"/>
      <c r="CE401" s="5"/>
      <c r="CF401" s="5"/>
      <c r="CG401" s="5"/>
      <c r="CH401" s="5"/>
      <c r="CI401" s="5"/>
      <c r="CJ401" s="5"/>
      <c r="CK401" s="5"/>
      <c r="CL401" s="5"/>
      <c r="CM401" s="5"/>
      <c r="CN401" s="5"/>
      <c r="CO401" s="5"/>
      <c r="CP401" s="5"/>
      <c r="CQ401" s="5"/>
      <c r="CR401" s="5"/>
      <c r="CS401" s="5"/>
      <c r="CT401" s="5"/>
      <c r="CU401" s="5"/>
      <c r="CV401" s="5"/>
      <c r="CW401" s="5"/>
      <c r="CX401" s="5"/>
      <c r="CY401" s="5"/>
      <c r="CZ401" s="5"/>
      <c r="DA401" s="5"/>
      <c r="DB401" s="5"/>
      <c r="DC401" s="5"/>
      <c r="DD401" s="5"/>
      <c r="DE401" s="5"/>
      <c r="DF401" s="5"/>
      <c r="DG401" s="5"/>
      <c r="DH401" s="5"/>
      <c r="DI401" s="5"/>
      <c r="DJ401" s="5"/>
      <c r="DK401" s="5"/>
      <c r="DL401" s="5"/>
      <c r="DM401" s="5"/>
      <c r="DN401" s="5"/>
      <c r="DO401" s="5"/>
      <c r="DP401" s="5"/>
      <c r="DQ401" s="5"/>
      <c r="DR401" s="5"/>
      <c r="DS401" s="5"/>
      <c r="DT401" s="5"/>
      <c r="DU401" s="5"/>
      <c r="DV401" s="5"/>
      <c r="DW401" s="5"/>
      <c r="DX401" s="5"/>
      <c r="DY401" s="5"/>
      <c r="DZ401" s="5"/>
      <c r="EA401" s="5"/>
    </row>
    <row r="402" spans="1:131" s="4" customFormat="1" ht="12.75" x14ac:dyDescent="0.25">
      <c r="A402" s="283" t="s">
        <v>496</v>
      </c>
      <c r="B402" s="283"/>
      <c r="C402" s="283"/>
      <c r="D402" s="283"/>
      <c r="E402" s="283"/>
      <c r="F402" s="18"/>
      <c r="G402" s="30"/>
      <c r="H402" s="34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  <c r="CM402" s="5"/>
      <c r="CN402" s="5"/>
      <c r="CO402" s="5"/>
      <c r="CP402" s="5"/>
      <c r="CQ402" s="5"/>
      <c r="CR402" s="5"/>
      <c r="CS402" s="5"/>
      <c r="CT402" s="5"/>
      <c r="CU402" s="5"/>
      <c r="CV402" s="5"/>
      <c r="CW402" s="5"/>
      <c r="CX402" s="5"/>
      <c r="CY402" s="5"/>
      <c r="CZ402" s="5"/>
      <c r="DA402" s="5"/>
      <c r="DB402" s="5"/>
      <c r="DC402" s="5"/>
      <c r="DD402" s="5"/>
      <c r="DE402" s="5"/>
      <c r="DF402" s="5"/>
      <c r="DG402" s="5"/>
      <c r="DH402" s="5"/>
      <c r="DI402" s="5"/>
      <c r="DJ402" s="5"/>
      <c r="DK402" s="5"/>
      <c r="DL402" s="5"/>
      <c r="DM402" s="5"/>
      <c r="DN402" s="5"/>
      <c r="DO402" s="5"/>
      <c r="DP402" s="5"/>
      <c r="DQ402" s="5"/>
      <c r="DR402" s="5"/>
      <c r="DS402" s="5"/>
      <c r="DT402" s="5"/>
      <c r="DU402" s="5"/>
      <c r="DV402" s="5"/>
      <c r="DW402" s="5"/>
      <c r="DX402" s="5"/>
      <c r="DY402" s="5"/>
      <c r="DZ402" s="5"/>
      <c r="EA402" s="5"/>
    </row>
    <row r="403" spans="1:131" s="4" customFormat="1" ht="12.75" x14ac:dyDescent="0.25">
      <c r="A403" s="283" t="s">
        <v>497</v>
      </c>
      <c r="B403" s="283"/>
      <c r="C403" s="283"/>
      <c r="D403" s="283"/>
      <c r="E403" s="283"/>
      <c r="F403" s="18"/>
      <c r="G403" s="30"/>
      <c r="H403" s="34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  <c r="CN403" s="5"/>
      <c r="CO403" s="5"/>
      <c r="CP403" s="5"/>
      <c r="CQ403" s="5"/>
      <c r="CR403" s="5"/>
      <c r="CS403" s="5"/>
      <c r="CT403" s="5"/>
      <c r="CU403" s="5"/>
      <c r="CV403" s="5"/>
      <c r="CW403" s="5"/>
      <c r="CX403" s="5"/>
      <c r="CY403" s="5"/>
      <c r="CZ403" s="5"/>
      <c r="DA403" s="5"/>
      <c r="DB403" s="5"/>
      <c r="DC403" s="5"/>
      <c r="DD403" s="5"/>
      <c r="DE403" s="5"/>
      <c r="DF403" s="5"/>
      <c r="DG403" s="5"/>
      <c r="DH403" s="5"/>
      <c r="DI403" s="5"/>
      <c r="DJ403" s="5"/>
      <c r="DK403" s="5"/>
      <c r="DL403" s="5"/>
      <c r="DM403" s="5"/>
      <c r="DN403" s="5"/>
      <c r="DO403" s="5"/>
      <c r="DP403" s="5"/>
      <c r="DQ403" s="5"/>
      <c r="DR403" s="5"/>
      <c r="DS403" s="5"/>
      <c r="DT403" s="5"/>
      <c r="DU403" s="5"/>
      <c r="DV403" s="5"/>
      <c r="DW403" s="5"/>
      <c r="DX403" s="5"/>
      <c r="DY403" s="5"/>
      <c r="DZ403" s="5"/>
      <c r="EA403" s="5"/>
    </row>
    <row r="404" spans="1:131" s="4" customFormat="1" ht="12.75" x14ac:dyDescent="0.25">
      <c r="A404" s="283" t="s">
        <v>498</v>
      </c>
      <c r="B404" s="283"/>
      <c r="C404" s="283"/>
      <c r="D404" s="283"/>
      <c r="E404" s="283"/>
      <c r="F404" s="18"/>
      <c r="G404" s="30"/>
      <c r="H404" s="34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  <c r="CN404" s="5"/>
      <c r="CO404" s="5"/>
      <c r="CP404" s="5"/>
      <c r="CQ404" s="5"/>
      <c r="CR404" s="5"/>
      <c r="CS404" s="5"/>
      <c r="CT404" s="5"/>
      <c r="CU404" s="5"/>
      <c r="CV404" s="5"/>
      <c r="CW404" s="5"/>
      <c r="CX404" s="5"/>
      <c r="CY404" s="5"/>
      <c r="CZ404" s="5"/>
      <c r="DA404" s="5"/>
      <c r="DB404" s="5"/>
      <c r="DC404" s="5"/>
      <c r="DD404" s="5"/>
      <c r="DE404" s="5"/>
      <c r="DF404" s="5"/>
      <c r="DG404" s="5"/>
      <c r="DH404" s="5"/>
      <c r="DI404" s="5"/>
      <c r="DJ404" s="5"/>
      <c r="DK404" s="5"/>
      <c r="DL404" s="5"/>
      <c r="DM404" s="5"/>
      <c r="DN404" s="5"/>
      <c r="DO404" s="5"/>
      <c r="DP404" s="5"/>
      <c r="DQ404" s="5"/>
      <c r="DR404" s="5"/>
      <c r="DS404" s="5"/>
      <c r="DT404" s="5"/>
      <c r="DU404" s="5"/>
      <c r="DV404" s="5"/>
      <c r="DW404" s="5"/>
      <c r="DX404" s="5"/>
      <c r="DY404" s="5"/>
      <c r="DZ404" s="5"/>
      <c r="EA404" s="5"/>
    </row>
    <row r="405" spans="1:131" s="4" customFormat="1" ht="12.75" x14ac:dyDescent="0.25">
      <c r="A405" s="283" t="s">
        <v>499</v>
      </c>
      <c r="B405" s="283"/>
      <c r="C405" s="283"/>
      <c r="D405" s="283"/>
      <c r="E405" s="283"/>
      <c r="F405" s="18"/>
      <c r="G405" s="30"/>
      <c r="H405" s="34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  <c r="CC405" s="5"/>
      <c r="CD405" s="5"/>
      <c r="CE405" s="5"/>
      <c r="CF405" s="5"/>
      <c r="CG405" s="5"/>
      <c r="CH405" s="5"/>
      <c r="CI405" s="5"/>
      <c r="CJ405" s="5"/>
      <c r="CK405" s="5"/>
      <c r="CL405" s="5"/>
      <c r="CM405" s="5"/>
      <c r="CN405" s="5"/>
      <c r="CO405" s="5"/>
      <c r="CP405" s="5"/>
      <c r="CQ405" s="5"/>
      <c r="CR405" s="5"/>
      <c r="CS405" s="5"/>
      <c r="CT405" s="5"/>
      <c r="CU405" s="5"/>
      <c r="CV405" s="5"/>
      <c r="CW405" s="5"/>
      <c r="CX405" s="5"/>
      <c r="CY405" s="5"/>
      <c r="CZ405" s="5"/>
      <c r="DA405" s="5"/>
      <c r="DB405" s="5"/>
      <c r="DC405" s="5"/>
      <c r="DD405" s="5"/>
      <c r="DE405" s="5"/>
      <c r="DF405" s="5"/>
      <c r="DG405" s="5"/>
      <c r="DH405" s="5"/>
      <c r="DI405" s="5"/>
      <c r="DJ405" s="5"/>
      <c r="DK405" s="5"/>
      <c r="DL405" s="5"/>
      <c r="DM405" s="5"/>
      <c r="DN405" s="5"/>
      <c r="DO405" s="5"/>
      <c r="DP405" s="5"/>
      <c r="DQ405" s="5"/>
      <c r="DR405" s="5"/>
      <c r="DS405" s="5"/>
      <c r="DT405" s="5"/>
      <c r="DU405" s="5"/>
      <c r="DV405" s="5"/>
      <c r="DW405" s="5"/>
      <c r="DX405" s="5"/>
      <c r="DY405" s="5"/>
      <c r="DZ405" s="5"/>
      <c r="EA405" s="5"/>
    </row>
    <row r="406" spans="1:131" s="4" customFormat="1" ht="12.75" x14ac:dyDescent="0.25">
      <c r="A406" s="283" t="s">
        <v>500</v>
      </c>
      <c r="B406" s="283"/>
      <c r="C406" s="283"/>
      <c r="D406" s="283"/>
      <c r="E406" s="283"/>
      <c r="F406" s="18"/>
      <c r="G406" s="30"/>
      <c r="H406" s="34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  <c r="CB406" s="5"/>
      <c r="CC406" s="5"/>
      <c r="CD406" s="5"/>
      <c r="CE406" s="5"/>
      <c r="CF406" s="5"/>
      <c r="CG406" s="5"/>
      <c r="CH406" s="5"/>
      <c r="CI406" s="5"/>
      <c r="CJ406" s="5"/>
      <c r="CK406" s="5"/>
      <c r="CL406" s="5"/>
      <c r="CM406" s="5"/>
      <c r="CN406" s="5"/>
      <c r="CO406" s="5"/>
      <c r="CP406" s="5"/>
      <c r="CQ406" s="5"/>
      <c r="CR406" s="5"/>
      <c r="CS406" s="5"/>
      <c r="CT406" s="5"/>
      <c r="CU406" s="5"/>
      <c r="CV406" s="5"/>
      <c r="CW406" s="5"/>
      <c r="CX406" s="5"/>
      <c r="CY406" s="5"/>
      <c r="CZ406" s="5"/>
      <c r="DA406" s="5"/>
      <c r="DB406" s="5"/>
      <c r="DC406" s="5"/>
      <c r="DD406" s="5"/>
      <c r="DE406" s="5"/>
      <c r="DF406" s="5"/>
      <c r="DG406" s="5"/>
      <c r="DH406" s="5"/>
      <c r="DI406" s="5"/>
      <c r="DJ406" s="5"/>
      <c r="DK406" s="5"/>
      <c r="DL406" s="5"/>
      <c r="DM406" s="5"/>
      <c r="DN406" s="5"/>
      <c r="DO406" s="5"/>
      <c r="DP406" s="5"/>
      <c r="DQ406" s="5"/>
      <c r="DR406" s="5"/>
      <c r="DS406" s="5"/>
      <c r="DT406" s="5"/>
      <c r="DU406" s="5"/>
      <c r="DV406" s="5"/>
      <c r="DW406" s="5"/>
      <c r="DX406" s="5"/>
      <c r="DY406" s="5"/>
      <c r="DZ406" s="5"/>
      <c r="EA406" s="5"/>
    </row>
    <row r="407" spans="1:131" s="4" customFormat="1" ht="12.75" x14ac:dyDescent="0.25">
      <c r="A407" s="283" t="s">
        <v>501</v>
      </c>
      <c r="B407" s="283"/>
      <c r="C407" s="283"/>
      <c r="D407" s="283"/>
      <c r="E407" s="283"/>
      <c r="F407" s="18"/>
      <c r="G407" s="30"/>
      <c r="H407" s="34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  <c r="CM407" s="5"/>
      <c r="CN407" s="5"/>
      <c r="CO407" s="5"/>
      <c r="CP407" s="5"/>
      <c r="CQ407" s="5"/>
      <c r="CR407" s="5"/>
      <c r="CS407" s="5"/>
      <c r="CT407" s="5"/>
      <c r="CU407" s="5"/>
      <c r="CV407" s="5"/>
      <c r="CW407" s="5"/>
      <c r="CX407" s="5"/>
      <c r="CY407" s="5"/>
      <c r="CZ407" s="5"/>
      <c r="DA407" s="5"/>
      <c r="DB407" s="5"/>
      <c r="DC407" s="5"/>
      <c r="DD407" s="5"/>
      <c r="DE407" s="5"/>
      <c r="DF407" s="5"/>
      <c r="DG407" s="5"/>
      <c r="DH407" s="5"/>
      <c r="DI407" s="5"/>
      <c r="DJ407" s="5"/>
      <c r="DK407" s="5"/>
      <c r="DL407" s="5"/>
      <c r="DM407" s="5"/>
      <c r="DN407" s="5"/>
      <c r="DO407" s="5"/>
      <c r="DP407" s="5"/>
      <c r="DQ407" s="5"/>
      <c r="DR407" s="5"/>
      <c r="DS407" s="5"/>
      <c r="DT407" s="5"/>
      <c r="DU407" s="5"/>
      <c r="DV407" s="5"/>
      <c r="DW407" s="5"/>
      <c r="DX407" s="5"/>
      <c r="DY407" s="5"/>
      <c r="DZ407" s="5"/>
      <c r="EA407" s="5"/>
    </row>
    <row r="408" spans="1:131" s="4" customFormat="1" ht="12.75" x14ac:dyDescent="0.25">
      <c r="A408" s="283" t="s">
        <v>502</v>
      </c>
      <c r="B408" s="283"/>
      <c r="C408" s="283"/>
      <c r="D408" s="283"/>
      <c r="E408" s="283"/>
      <c r="F408" s="18"/>
      <c r="G408" s="30"/>
      <c r="H408" s="34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  <c r="CB408" s="5"/>
      <c r="CC408" s="5"/>
      <c r="CD408" s="5"/>
      <c r="CE408" s="5"/>
      <c r="CF408" s="5"/>
      <c r="CG408" s="5"/>
      <c r="CH408" s="5"/>
      <c r="CI408" s="5"/>
      <c r="CJ408" s="5"/>
      <c r="CK408" s="5"/>
      <c r="CL408" s="5"/>
      <c r="CM408" s="5"/>
      <c r="CN408" s="5"/>
      <c r="CO408" s="5"/>
      <c r="CP408" s="5"/>
      <c r="CQ408" s="5"/>
      <c r="CR408" s="5"/>
      <c r="CS408" s="5"/>
      <c r="CT408" s="5"/>
      <c r="CU408" s="5"/>
      <c r="CV408" s="5"/>
      <c r="CW408" s="5"/>
      <c r="CX408" s="5"/>
      <c r="CY408" s="5"/>
      <c r="CZ408" s="5"/>
      <c r="DA408" s="5"/>
      <c r="DB408" s="5"/>
      <c r="DC408" s="5"/>
      <c r="DD408" s="5"/>
      <c r="DE408" s="5"/>
      <c r="DF408" s="5"/>
      <c r="DG408" s="5"/>
      <c r="DH408" s="5"/>
      <c r="DI408" s="5"/>
      <c r="DJ408" s="5"/>
      <c r="DK408" s="5"/>
      <c r="DL408" s="5"/>
      <c r="DM408" s="5"/>
      <c r="DN408" s="5"/>
      <c r="DO408" s="5"/>
      <c r="DP408" s="5"/>
      <c r="DQ408" s="5"/>
      <c r="DR408" s="5"/>
      <c r="DS408" s="5"/>
      <c r="DT408" s="5"/>
      <c r="DU408" s="5"/>
      <c r="DV408" s="5"/>
      <c r="DW408" s="5"/>
      <c r="DX408" s="5"/>
      <c r="DY408" s="5"/>
      <c r="DZ408" s="5"/>
      <c r="EA408" s="5"/>
    </row>
    <row r="409" spans="1:131" s="4" customFormat="1" ht="12.75" x14ac:dyDescent="0.25">
      <c r="A409" s="283" t="s">
        <v>503</v>
      </c>
      <c r="B409" s="283"/>
      <c r="C409" s="283"/>
      <c r="D409" s="283"/>
      <c r="E409" s="283"/>
      <c r="F409" s="18"/>
      <c r="G409" s="30"/>
      <c r="H409" s="34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  <c r="CB409" s="5"/>
      <c r="CC409" s="5"/>
      <c r="CD409" s="5"/>
      <c r="CE409" s="5"/>
      <c r="CF409" s="5"/>
      <c r="CG409" s="5"/>
      <c r="CH409" s="5"/>
      <c r="CI409" s="5"/>
      <c r="CJ409" s="5"/>
      <c r="CK409" s="5"/>
      <c r="CL409" s="5"/>
      <c r="CM409" s="5"/>
      <c r="CN409" s="5"/>
      <c r="CO409" s="5"/>
      <c r="CP409" s="5"/>
      <c r="CQ409" s="5"/>
      <c r="CR409" s="5"/>
      <c r="CS409" s="5"/>
      <c r="CT409" s="5"/>
      <c r="CU409" s="5"/>
      <c r="CV409" s="5"/>
      <c r="CW409" s="5"/>
      <c r="CX409" s="5"/>
      <c r="CY409" s="5"/>
      <c r="CZ409" s="5"/>
      <c r="DA409" s="5"/>
      <c r="DB409" s="5"/>
      <c r="DC409" s="5"/>
      <c r="DD409" s="5"/>
      <c r="DE409" s="5"/>
      <c r="DF409" s="5"/>
      <c r="DG409" s="5"/>
      <c r="DH409" s="5"/>
      <c r="DI409" s="5"/>
      <c r="DJ409" s="5"/>
      <c r="DK409" s="5"/>
      <c r="DL409" s="5"/>
      <c r="DM409" s="5"/>
      <c r="DN409" s="5"/>
      <c r="DO409" s="5"/>
      <c r="DP409" s="5"/>
      <c r="DQ409" s="5"/>
      <c r="DR409" s="5"/>
      <c r="DS409" s="5"/>
      <c r="DT409" s="5"/>
      <c r="DU409" s="5"/>
      <c r="DV409" s="5"/>
      <c r="DW409" s="5"/>
      <c r="DX409" s="5"/>
      <c r="DY409" s="5"/>
      <c r="DZ409" s="5"/>
      <c r="EA409" s="5"/>
    </row>
    <row r="410" spans="1:131" s="4" customFormat="1" ht="12.75" x14ac:dyDescent="0.25">
      <c r="A410" s="283" t="s">
        <v>504</v>
      </c>
      <c r="B410" s="283"/>
      <c r="C410" s="283"/>
      <c r="D410" s="283"/>
      <c r="E410" s="283"/>
      <c r="F410" s="18"/>
      <c r="G410" s="30"/>
      <c r="H410" s="34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5"/>
      <c r="CM410" s="5"/>
      <c r="CN410" s="5"/>
      <c r="CO410" s="5"/>
      <c r="CP410" s="5"/>
      <c r="CQ410" s="5"/>
      <c r="CR410" s="5"/>
      <c r="CS410" s="5"/>
      <c r="CT410" s="5"/>
      <c r="CU410" s="5"/>
      <c r="CV410" s="5"/>
      <c r="CW410" s="5"/>
      <c r="CX410" s="5"/>
      <c r="CY410" s="5"/>
      <c r="CZ410" s="5"/>
      <c r="DA410" s="5"/>
      <c r="DB410" s="5"/>
      <c r="DC410" s="5"/>
      <c r="DD410" s="5"/>
      <c r="DE410" s="5"/>
      <c r="DF410" s="5"/>
      <c r="DG410" s="5"/>
      <c r="DH410" s="5"/>
      <c r="DI410" s="5"/>
      <c r="DJ410" s="5"/>
      <c r="DK410" s="5"/>
      <c r="DL410" s="5"/>
      <c r="DM410" s="5"/>
      <c r="DN410" s="5"/>
      <c r="DO410" s="5"/>
      <c r="DP410" s="5"/>
      <c r="DQ410" s="5"/>
      <c r="DR410" s="5"/>
      <c r="DS410" s="5"/>
      <c r="DT410" s="5"/>
      <c r="DU410" s="5"/>
      <c r="DV410" s="5"/>
      <c r="DW410" s="5"/>
      <c r="DX410" s="5"/>
      <c r="DY410" s="5"/>
      <c r="DZ410" s="5"/>
      <c r="EA410" s="5"/>
    </row>
    <row r="411" spans="1:131" s="4" customFormat="1" ht="12.75" x14ac:dyDescent="0.25">
      <c r="A411" s="283" t="s">
        <v>505</v>
      </c>
      <c r="B411" s="283"/>
      <c r="C411" s="283"/>
      <c r="D411" s="283"/>
      <c r="E411" s="283"/>
      <c r="F411" s="18"/>
      <c r="G411" s="30"/>
      <c r="H411" s="34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  <c r="CB411" s="5"/>
      <c r="CC411" s="5"/>
      <c r="CD411" s="5"/>
      <c r="CE411" s="5"/>
      <c r="CF411" s="5"/>
      <c r="CG411" s="5"/>
      <c r="CH411" s="5"/>
      <c r="CI411" s="5"/>
      <c r="CJ411" s="5"/>
      <c r="CK411" s="5"/>
      <c r="CL411" s="5"/>
      <c r="CM411" s="5"/>
      <c r="CN411" s="5"/>
      <c r="CO411" s="5"/>
      <c r="CP411" s="5"/>
      <c r="CQ411" s="5"/>
      <c r="CR411" s="5"/>
      <c r="CS411" s="5"/>
      <c r="CT411" s="5"/>
      <c r="CU411" s="5"/>
      <c r="CV411" s="5"/>
      <c r="CW411" s="5"/>
      <c r="CX411" s="5"/>
      <c r="CY411" s="5"/>
      <c r="CZ411" s="5"/>
      <c r="DA411" s="5"/>
      <c r="DB411" s="5"/>
      <c r="DC411" s="5"/>
      <c r="DD411" s="5"/>
      <c r="DE411" s="5"/>
      <c r="DF411" s="5"/>
      <c r="DG411" s="5"/>
      <c r="DH411" s="5"/>
      <c r="DI411" s="5"/>
      <c r="DJ411" s="5"/>
      <c r="DK411" s="5"/>
      <c r="DL411" s="5"/>
      <c r="DM411" s="5"/>
      <c r="DN411" s="5"/>
      <c r="DO411" s="5"/>
      <c r="DP411" s="5"/>
      <c r="DQ411" s="5"/>
      <c r="DR411" s="5"/>
      <c r="DS411" s="5"/>
      <c r="DT411" s="5"/>
      <c r="DU411" s="5"/>
      <c r="DV411" s="5"/>
      <c r="DW411" s="5"/>
      <c r="DX411" s="5"/>
      <c r="DY411" s="5"/>
      <c r="DZ411" s="5"/>
      <c r="EA411" s="5"/>
    </row>
    <row r="412" spans="1:131" s="4" customFormat="1" ht="12.75" x14ac:dyDescent="0.25">
      <c r="A412" s="287" t="s">
        <v>506</v>
      </c>
      <c r="B412" s="287"/>
      <c r="C412" s="287"/>
      <c r="D412" s="287"/>
      <c r="E412" s="287"/>
      <c r="F412" s="18"/>
      <c r="G412" s="30"/>
      <c r="H412" s="34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  <c r="CC412" s="5"/>
      <c r="CD412" s="5"/>
      <c r="CE412" s="5"/>
      <c r="CF412" s="5"/>
      <c r="CG412" s="5"/>
      <c r="CH412" s="5"/>
      <c r="CI412" s="5"/>
      <c r="CJ412" s="5"/>
      <c r="CK412" s="5"/>
      <c r="CL412" s="5"/>
      <c r="CM412" s="5"/>
      <c r="CN412" s="5"/>
      <c r="CO412" s="5"/>
      <c r="CP412" s="5"/>
      <c r="CQ412" s="5"/>
      <c r="CR412" s="5"/>
      <c r="CS412" s="5"/>
      <c r="CT412" s="5"/>
      <c r="CU412" s="5"/>
      <c r="CV412" s="5"/>
      <c r="CW412" s="5"/>
      <c r="CX412" s="5"/>
      <c r="CY412" s="5"/>
      <c r="CZ412" s="5"/>
      <c r="DA412" s="5"/>
      <c r="DB412" s="5"/>
      <c r="DC412" s="5"/>
      <c r="DD412" s="5"/>
      <c r="DE412" s="5"/>
      <c r="DF412" s="5"/>
      <c r="DG412" s="5"/>
      <c r="DH412" s="5"/>
      <c r="DI412" s="5"/>
      <c r="DJ412" s="5"/>
      <c r="DK412" s="5"/>
      <c r="DL412" s="5"/>
      <c r="DM412" s="5"/>
      <c r="DN412" s="5"/>
      <c r="DO412" s="5"/>
      <c r="DP412" s="5"/>
      <c r="DQ412" s="5"/>
      <c r="DR412" s="5"/>
      <c r="DS412" s="5"/>
      <c r="DT412" s="5"/>
      <c r="DU412" s="5"/>
      <c r="DV412" s="5"/>
      <c r="DW412" s="5"/>
      <c r="DX412" s="5"/>
      <c r="DY412" s="5"/>
      <c r="DZ412" s="5"/>
      <c r="EA412" s="5"/>
    </row>
    <row r="413" spans="1:131" s="4" customFormat="1" x14ac:dyDescent="0.25">
      <c r="A413" s="284" t="s">
        <v>508</v>
      </c>
      <c r="B413" s="285"/>
      <c r="C413" s="285"/>
      <c r="D413" s="285"/>
      <c r="E413" s="285"/>
      <c r="F413" s="285"/>
      <c r="G413" s="285"/>
      <c r="H413" s="286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5"/>
      <c r="CE413" s="5"/>
      <c r="CF413" s="5"/>
      <c r="CG413" s="5"/>
      <c r="CH413" s="5"/>
      <c r="CI413" s="5"/>
      <c r="CJ413" s="5"/>
      <c r="CK413" s="5"/>
      <c r="CL413" s="5"/>
      <c r="CM413" s="5"/>
      <c r="CN413" s="5"/>
      <c r="CO413" s="5"/>
      <c r="CP413" s="5"/>
      <c r="CQ413" s="5"/>
      <c r="CR413" s="5"/>
      <c r="CS413" s="5"/>
      <c r="CT413" s="5"/>
      <c r="CU413" s="5"/>
      <c r="CV413" s="5"/>
      <c r="CW413" s="5"/>
      <c r="CX413" s="5"/>
      <c r="CY413" s="5"/>
      <c r="CZ413" s="5"/>
      <c r="DA413" s="5"/>
      <c r="DB413" s="5"/>
      <c r="DC413" s="5"/>
      <c r="DD413" s="5"/>
      <c r="DE413" s="5"/>
      <c r="DF413" s="5"/>
      <c r="DG413" s="5"/>
      <c r="DH413" s="5"/>
      <c r="DI413" s="5"/>
      <c r="DJ413" s="5"/>
      <c r="DK413" s="5"/>
      <c r="DL413" s="5"/>
      <c r="DM413" s="5"/>
      <c r="DN413" s="5"/>
      <c r="DO413" s="5"/>
      <c r="DP413" s="5"/>
      <c r="DQ413" s="5"/>
      <c r="DR413" s="5"/>
      <c r="DS413" s="5"/>
      <c r="DT413" s="5"/>
      <c r="DU413" s="5"/>
      <c r="DV413" s="5"/>
      <c r="DW413" s="5"/>
      <c r="DX413" s="5"/>
      <c r="DY413" s="5"/>
      <c r="DZ413" s="5"/>
      <c r="EA413" s="5"/>
    </row>
    <row r="414" spans="1:131" s="16" customFormat="1" ht="12.75" x14ac:dyDescent="0.25">
      <c r="A414" s="290" t="s">
        <v>441</v>
      </c>
      <c r="B414" s="290"/>
      <c r="C414" s="290"/>
      <c r="D414" s="290"/>
      <c r="E414" s="290"/>
      <c r="F414" s="291"/>
      <c r="G414" s="291"/>
      <c r="H414" s="292"/>
    </row>
    <row r="415" spans="1:131" s="16" customFormat="1" ht="21" customHeight="1" x14ac:dyDescent="0.25">
      <c r="A415" s="293" t="s">
        <v>442</v>
      </c>
      <c r="B415" s="293"/>
      <c r="C415" s="293"/>
      <c r="D415" s="293"/>
      <c r="E415" s="293"/>
      <c r="F415" s="293"/>
      <c r="G415" s="293"/>
      <c r="H415" s="293"/>
    </row>
    <row r="416" spans="1:131" s="5" customFormat="1" x14ac:dyDescent="0.25">
      <c r="A416" s="281" t="s">
        <v>443</v>
      </c>
      <c r="B416" s="281"/>
      <c r="C416" s="281"/>
      <c r="D416" s="281"/>
      <c r="E416" s="23" t="s">
        <v>444</v>
      </c>
      <c r="F416" s="288"/>
      <c r="G416" s="289"/>
      <c r="H416" s="289"/>
    </row>
    <row r="417" spans="1:8" s="5" customFormat="1" x14ac:dyDescent="0.25">
      <c r="A417" s="281" t="s">
        <v>445</v>
      </c>
      <c r="B417" s="281"/>
      <c r="C417" s="281"/>
      <c r="D417" s="281"/>
      <c r="E417" s="23" t="s">
        <v>446</v>
      </c>
      <c r="F417" s="288"/>
      <c r="G417" s="289"/>
      <c r="H417" s="289"/>
    </row>
    <row r="418" spans="1:8" s="5" customFormat="1" x14ac:dyDescent="0.25">
      <c r="A418" s="281" t="s">
        <v>447</v>
      </c>
      <c r="B418" s="281"/>
      <c r="C418" s="281"/>
      <c r="D418" s="281"/>
      <c r="E418" s="23" t="s">
        <v>448</v>
      </c>
      <c r="F418" s="288"/>
      <c r="G418" s="289"/>
      <c r="H418" s="289"/>
    </row>
    <row r="419" spans="1:8" s="5" customFormat="1" x14ac:dyDescent="0.25">
      <c r="A419" s="295" t="s">
        <v>449</v>
      </c>
      <c r="B419" s="295"/>
      <c r="C419" s="295"/>
      <c r="D419" s="295"/>
      <c r="E419" s="23" t="s">
        <v>450</v>
      </c>
      <c r="F419" s="288"/>
      <c r="G419" s="288"/>
      <c r="H419" s="288"/>
    </row>
    <row r="420" spans="1:8" s="5" customFormat="1" ht="25.5" x14ac:dyDescent="0.25">
      <c r="A420" s="281" t="s">
        <v>982</v>
      </c>
      <c r="B420" s="281"/>
      <c r="C420" s="281"/>
      <c r="D420" s="281"/>
      <c r="E420" s="42" t="s">
        <v>688</v>
      </c>
      <c r="F420" s="294"/>
      <c r="G420" s="294"/>
      <c r="H420" s="294"/>
    </row>
    <row r="421" spans="1:8" s="16" customFormat="1" ht="18" x14ac:dyDescent="0.25">
      <c r="A421" s="293" t="s">
        <v>451</v>
      </c>
      <c r="B421" s="293"/>
      <c r="C421" s="293"/>
      <c r="D421" s="293"/>
      <c r="E421" s="293"/>
      <c r="F421" s="293"/>
      <c r="G421" s="293"/>
      <c r="H421" s="293"/>
    </row>
    <row r="422" spans="1:8" s="5" customFormat="1" x14ac:dyDescent="0.25">
      <c r="A422" s="306" t="s">
        <v>598</v>
      </c>
      <c r="B422" s="306"/>
      <c r="C422" s="306"/>
      <c r="D422" s="306"/>
      <c r="E422" s="24" t="s">
        <v>599</v>
      </c>
      <c r="F422" s="305"/>
      <c r="G422" s="305"/>
      <c r="H422" s="305"/>
    </row>
    <row r="423" spans="1:8" s="16" customFormat="1" ht="18" x14ac:dyDescent="0.25">
      <c r="A423" s="293" t="s">
        <v>452</v>
      </c>
      <c r="B423" s="293"/>
      <c r="C423" s="293"/>
      <c r="D423" s="293"/>
      <c r="E423" s="293"/>
      <c r="F423" s="293"/>
      <c r="G423" s="293"/>
      <c r="H423" s="293"/>
    </row>
    <row r="424" spans="1:8" s="5" customFormat="1" x14ac:dyDescent="0.25">
      <c r="A424" s="295" t="s">
        <v>453</v>
      </c>
      <c r="B424" s="295"/>
      <c r="C424" s="295"/>
      <c r="D424" s="295"/>
      <c r="E424" s="23" t="s">
        <v>454</v>
      </c>
      <c r="F424" s="318"/>
      <c r="G424" s="318"/>
      <c r="H424" s="318"/>
    </row>
    <row r="425" spans="1:8" s="5" customFormat="1" x14ac:dyDescent="0.25">
      <c r="A425" s="295" t="s">
        <v>455</v>
      </c>
      <c r="B425" s="295"/>
      <c r="C425" s="295"/>
      <c r="D425" s="295"/>
      <c r="E425" s="23" t="s">
        <v>456</v>
      </c>
      <c r="F425" s="318"/>
      <c r="G425" s="318"/>
      <c r="H425" s="318"/>
    </row>
    <row r="426" spans="1:8" s="5" customFormat="1" x14ac:dyDescent="0.25">
      <c r="A426" s="295" t="s">
        <v>983</v>
      </c>
      <c r="B426" s="295"/>
      <c r="C426" s="295"/>
      <c r="D426" s="295"/>
      <c r="E426" s="23" t="s">
        <v>539</v>
      </c>
      <c r="F426" s="318"/>
      <c r="G426" s="318"/>
      <c r="H426" s="318"/>
    </row>
    <row r="427" spans="1:8" s="5" customFormat="1" ht="12.75" x14ac:dyDescent="0.25">
      <c r="A427" s="281" t="s">
        <v>1063</v>
      </c>
      <c r="B427" s="281"/>
      <c r="C427" s="281"/>
      <c r="D427" s="281"/>
      <c r="E427" s="280" t="s">
        <v>1064</v>
      </c>
      <c r="F427" s="282"/>
      <c r="G427" s="282"/>
      <c r="H427" s="282"/>
    </row>
    <row r="428" spans="1:8" s="16" customFormat="1" ht="18" x14ac:dyDescent="0.25">
      <c r="A428" s="293" t="s">
        <v>457</v>
      </c>
      <c r="B428" s="293"/>
      <c r="C428" s="293"/>
      <c r="D428" s="293"/>
      <c r="E428" s="293"/>
      <c r="F428" s="293"/>
      <c r="G428" s="293"/>
      <c r="H428" s="293"/>
    </row>
    <row r="429" spans="1:8" s="5" customFormat="1" ht="15.95" customHeight="1" x14ac:dyDescent="0.25">
      <c r="A429" s="281" t="s">
        <v>681</v>
      </c>
      <c r="B429" s="281"/>
      <c r="C429" s="281"/>
      <c r="D429" s="281"/>
      <c r="E429" s="41" t="s">
        <v>682</v>
      </c>
      <c r="F429" s="326"/>
      <c r="G429" s="326"/>
      <c r="H429" s="326"/>
    </row>
    <row r="430" spans="1:8" s="5" customFormat="1" ht="15.95" customHeight="1" x14ac:dyDescent="0.25">
      <c r="A430" s="295" t="s">
        <v>458</v>
      </c>
      <c r="B430" s="295"/>
      <c r="C430" s="295"/>
      <c r="D430" s="295"/>
      <c r="E430" s="23" t="s">
        <v>459</v>
      </c>
      <c r="F430" s="318"/>
      <c r="G430" s="318"/>
      <c r="H430" s="318"/>
    </row>
    <row r="431" spans="1:8" s="5" customFormat="1" ht="15.95" customHeight="1" x14ac:dyDescent="0.25">
      <c r="A431" s="295" t="s">
        <v>460</v>
      </c>
      <c r="B431" s="295"/>
      <c r="C431" s="295"/>
      <c r="D431" s="295"/>
      <c r="E431" s="23" t="s">
        <v>461</v>
      </c>
      <c r="F431" s="318"/>
      <c r="G431" s="318"/>
      <c r="H431" s="318"/>
    </row>
    <row r="432" spans="1:8" s="5" customFormat="1" ht="15.95" customHeight="1" x14ac:dyDescent="0.25">
      <c r="A432" s="320" t="s">
        <v>540</v>
      </c>
      <c r="B432" s="321"/>
      <c r="C432" s="321"/>
      <c r="D432" s="322"/>
      <c r="E432" s="23" t="s">
        <v>532</v>
      </c>
      <c r="F432" s="323"/>
      <c r="G432" s="323"/>
      <c r="H432" s="324"/>
    </row>
    <row r="433" spans="1:8" s="5" customFormat="1" ht="15.95" customHeight="1" x14ac:dyDescent="0.25">
      <c r="A433" s="295" t="s">
        <v>597</v>
      </c>
      <c r="B433" s="295"/>
      <c r="C433" s="295"/>
      <c r="D433" s="295"/>
      <c r="E433" s="23" t="s">
        <v>977</v>
      </c>
      <c r="F433" s="288"/>
      <c r="G433" s="319"/>
      <c r="H433" s="319"/>
    </row>
    <row r="434" spans="1:8" s="16" customFormat="1" ht="18" x14ac:dyDescent="0.25">
      <c r="A434" s="293" t="s">
        <v>462</v>
      </c>
      <c r="B434" s="293"/>
      <c r="C434" s="293"/>
      <c r="D434" s="293"/>
      <c r="E434" s="293"/>
      <c r="F434" s="293"/>
      <c r="G434" s="293"/>
      <c r="H434" s="293"/>
    </row>
    <row r="435" spans="1:8" s="5" customFormat="1" ht="15.95" customHeight="1" x14ac:dyDescent="0.25">
      <c r="A435" s="295" t="s">
        <v>463</v>
      </c>
      <c r="B435" s="295"/>
      <c r="C435" s="295"/>
      <c r="D435" s="295"/>
      <c r="E435" s="23" t="s">
        <v>464</v>
      </c>
      <c r="F435" s="318"/>
      <c r="G435" s="318"/>
      <c r="H435" s="318"/>
    </row>
    <row r="436" spans="1:8" s="5" customFormat="1" ht="15.95" hidden="1" customHeight="1" x14ac:dyDescent="0.25">
      <c r="A436" s="281" t="s">
        <v>676</v>
      </c>
      <c r="B436" s="281"/>
      <c r="C436" s="281"/>
      <c r="D436" s="281"/>
      <c r="E436" s="41" t="s">
        <v>678</v>
      </c>
      <c r="F436" s="325"/>
      <c r="G436" s="325"/>
      <c r="H436" s="325"/>
    </row>
    <row r="437" spans="1:8" s="5" customFormat="1" ht="15.95" customHeight="1" x14ac:dyDescent="0.25">
      <c r="A437" s="295" t="s">
        <v>465</v>
      </c>
      <c r="B437" s="295"/>
      <c r="C437" s="295"/>
      <c r="D437" s="295"/>
      <c r="E437" s="41" t="s">
        <v>677</v>
      </c>
      <c r="F437" s="315"/>
      <c r="G437" s="316"/>
      <c r="H437" s="317"/>
    </row>
    <row r="438" spans="1:8" s="5" customFormat="1" ht="15.95" customHeight="1" x14ac:dyDescent="0.25">
      <c r="A438" s="295" t="s">
        <v>679</v>
      </c>
      <c r="B438" s="295"/>
      <c r="C438" s="295"/>
      <c r="D438" s="295"/>
      <c r="E438" s="41" t="s">
        <v>680</v>
      </c>
      <c r="F438" s="318"/>
      <c r="G438" s="318"/>
      <c r="H438" s="318"/>
    </row>
    <row r="439" spans="1:8" s="5" customFormat="1" ht="15.95" customHeight="1" x14ac:dyDescent="0.25">
      <c r="A439" s="295" t="s">
        <v>466</v>
      </c>
      <c r="B439" s="295"/>
      <c r="C439" s="295"/>
      <c r="D439" s="295"/>
      <c r="E439" s="23" t="s">
        <v>467</v>
      </c>
      <c r="F439" s="312"/>
      <c r="G439" s="312"/>
      <c r="H439" s="312"/>
    </row>
    <row r="440" spans="1:8" s="16" customFormat="1" ht="18" x14ac:dyDescent="0.25">
      <c r="A440" s="293" t="s">
        <v>468</v>
      </c>
      <c r="B440" s="293"/>
      <c r="C440" s="293"/>
      <c r="D440" s="293"/>
      <c r="E440" s="293"/>
      <c r="F440" s="293"/>
      <c r="G440" s="293"/>
      <c r="H440" s="293"/>
    </row>
    <row r="441" spans="1:8" s="5" customFormat="1" ht="15.95" customHeight="1" x14ac:dyDescent="0.25">
      <c r="A441" s="295" t="s">
        <v>469</v>
      </c>
      <c r="B441" s="295"/>
      <c r="C441" s="295"/>
      <c r="D441" s="295"/>
      <c r="E441" s="23" t="s">
        <v>470</v>
      </c>
      <c r="F441" s="318"/>
      <c r="G441" s="318"/>
      <c r="H441" s="318"/>
    </row>
    <row r="442" spans="1:8" s="5" customFormat="1" ht="20.25" customHeight="1" x14ac:dyDescent="0.25">
      <c r="A442" s="295" t="s">
        <v>596</v>
      </c>
      <c r="B442" s="295"/>
      <c r="C442" s="295"/>
      <c r="D442" s="295"/>
      <c r="E442" s="23" t="s">
        <v>1056</v>
      </c>
      <c r="F442" s="318"/>
      <c r="G442" s="318"/>
      <c r="H442" s="318"/>
    </row>
    <row r="443" spans="1:8" s="16" customFormat="1" ht="18" x14ac:dyDescent="0.25">
      <c r="A443" s="293" t="s">
        <v>471</v>
      </c>
      <c r="B443" s="293"/>
      <c r="C443" s="293"/>
      <c r="D443" s="293"/>
      <c r="E443" s="293"/>
      <c r="F443" s="293"/>
      <c r="G443" s="293"/>
      <c r="H443" s="293"/>
    </row>
    <row r="444" spans="1:8" s="5" customFormat="1" ht="15.95" customHeight="1" x14ac:dyDescent="0.25">
      <c r="A444" s="310" t="s">
        <v>472</v>
      </c>
      <c r="B444" s="310"/>
      <c r="C444" s="310"/>
      <c r="D444" s="310"/>
      <c r="E444" s="24" t="s">
        <v>487</v>
      </c>
      <c r="F444" s="312"/>
      <c r="G444" s="312"/>
      <c r="H444" s="312"/>
    </row>
    <row r="445" spans="1:8" s="5" customFormat="1" ht="15.95" customHeight="1" x14ac:dyDescent="0.25">
      <c r="A445" s="310" t="s">
        <v>986</v>
      </c>
      <c r="B445" s="310"/>
      <c r="C445" s="310"/>
      <c r="D445" s="310"/>
      <c r="E445" s="24" t="s">
        <v>473</v>
      </c>
      <c r="F445" s="312"/>
      <c r="G445" s="312"/>
      <c r="H445" s="312"/>
    </row>
    <row r="446" spans="1:8" s="16" customFormat="1" ht="18" x14ac:dyDescent="0.25">
      <c r="A446" s="293" t="s">
        <v>474</v>
      </c>
      <c r="B446" s="293"/>
      <c r="C446" s="293"/>
      <c r="D446" s="293"/>
      <c r="E446" s="293"/>
      <c r="F446" s="293"/>
      <c r="G446" s="293"/>
      <c r="H446" s="293"/>
    </row>
    <row r="447" spans="1:8" s="5" customFormat="1" ht="15.95" customHeight="1" x14ac:dyDescent="0.25">
      <c r="A447" s="306" t="s">
        <v>475</v>
      </c>
      <c r="B447" s="306"/>
      <c r="C447" s="306"/>
      <c r="D447" s="306"/>
      <c r="E447" s="24" t="s">
        <v>525</v>
      </c>
      <c r="F447" s="305"/>
      <c r="G447" s="305"/>
      <c r="H447" s="305"/>
    </row>
    <row r="448" spans="1:8" s="5" customFormat="1" ht="15.95" customHeight="1" x14ac:dyDescent="0.25">
      <c r="A448" s="306" t="s">
        <v>476</v>
      </c>
      <c r="B448" s="306"/>
      <c r="C448" s="306"/>
      <c r="D448" s="306"/>
      <c r="E448" s="24" t="s">
        <v>526</v>
      </c>
      <c r="F448" s="311"/>
      <c r="G448" s="311"/>
      <c r="H448" s="311"/>
    </row>
    <row r="449" spans="1:137" s="5" customFormat="1" ht="15.95" customHeight="1" x14ac:dyDescent="0.25">
      <c r="A449" s="306" t="s">
        <v>477</v>
      </c>
      <c r="B449" s="306"/>
      <c r="C449" s="306"/>
      <c r="D449" s="306"/>
      <c r="E449" s="24" t="s">
        <v>527</v>
      </c>
      <c r="F449" s="311"/>
      <c r="G449" s="311"/>
      <c r="H449" s="311"/>
    </row>
    <row r="450" spans="1:137" s="5" customFormat="1" ht="15.95" customHeight="1" x14ac:dyDescent="0.25">
      <c r="A450" s="306" t="s">
        <v>528</v>
      </c>
      <c r="B450" s="306"/>
      <c r="C450" s="306"/>
      <c r="D450" s="306"/>
      <c r="E450" s="24" t="s">
        <v>529</v>
      </c>
      <c r="F450" s="308"/>
      <c r="G450" s="308"/>
      <c r="H450" s="309"/>
    </row>
    <row r="451" spans="1:137" s="5" customFormat="1" ht="15.95" customHeight="1" x14ac:dyDescent="0.25">
      <c r="A451" s="306" t="s">
        <v>530</v>
      </c>
      <c r="B451" s="306"/>
      <c r="C451" s="306"/>
      <c r="D451" s="306"/>
      <c r="E451" s="24" t="s">
        <v>531</v>
      </c>
      <c r="F451" s="308"/>
      <c r="G451" s="308"/>
      <c r="H451" s="309"/>
    </row>
    <row r="452" spans="1:137" s="5" customFormat="1" ht="15.95" customHeight="1" x14ac:dyDescent="0.25">
      <c r="A452" s="306" t="s">
        <v>478</v>
      </c>
      <c r="B452" s="306"/>
      <c r="C452" s="306"/>
      <c r="D452" s="306"/>
      <c r="E452" s="24" t="s">
        <v>479</v>
      </c>
      <c r="F452" s="311"/>
      <c r="G452" s="311"/>
      <c r="H452" s="311"/>
    </row>
    <row r="453" spans="1:137" s="16" customFormat="1" ht="18" hidden="1" x14ac:dyDescent="0.25">
      <c r="A453" s="293" t="s">
        <v>480</v>
      </c>
      <c r="B453" s="293"/>
      <c r="C453" s="293"/>
      <c r="D453" s="293"/>
      <c r="E453" s="293"/>
      <c r="F453" s="293"/>
      <c r="G453" s="293"/>
      <c r="H453" s="293"/>
    </row>
    <row r="454" spans="1:137" s="5" customFormat="1" ht="15.95" hidden="1" customHeight="1" x14ac:dyDescent="0.25">
      <c r="A454" s="307" t="s">
        <v>987</v>
      </c>
      <c r="B454" s="307"/>
      <c r="C454" s="307"/>
      <c r="D454" s="307"/>
      <c r="E454" s="24" t="s">
        <v>481</v>
      </c>
      <c r="F454" s="314"/>
      <c r="G454" s="314"/>
      <c r="H454" s="31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</row>
    <row r="455" spans="1:137" s="5" customFormat="1" ht="15.95" hidden="1" customHeight="1" x14ac:dyDescent="0.25">
      <c r="A455" s="307" t="s">
        <v>482</v>
      </c>
      <c r="B455" s="307"/>
      <c r="C455" s="307"/>
      <c r="D455" s="307"/>
      <c r="E455" s="24" t="s">
        <v>483</v>
      </c>
      <c r="F455" s="313"/>
      <c r="G455" s="313"/>
      <c r="H455" s="313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</row>
    <row r="456" spans="1:137" s="16" customFormat="1" ht="15.95" customHeight="1" x14ac:dyDescent="0.25">
      <c r="A456" s="293" t="s">
        <v>484</v>
      </c>
      <c r="B456" s="293"/>
      <c r="C456" s="293"/>
      <c r="D456" s="293"/>
      <c r="E456" s="293"/>
      <c r="F456" s="293"/>
      <c r="G456" s="293"/>
      <c r="H456" s="293"/>
    </row>
    <row r="457" spans="1:137" s="5" customFormat="1" ht="15.95" customHeight="1" x14ac:dyDescent="0.25">
      <c r="A457" s="307" t="s">
        <v>485</v>
      </c>
      <c r="B457" s="307"/>
      <c r="C457" s="307"/>
      <c r="D457" s="307"/>
      <c r="E457" s="24" t="s">
        <v>486</v>
      </c>
      <c r="F457" s="313"/>
      <c r="G457" s="313"/>
      <c r="H457" s="313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  <c r="DW457" s="4"/>
      <c r="DX457" s="4"/>
      <c r="DY457" s="4"/>
      <c r="DZ457" s="4"/>
      <c r="EA457" s="4"/>
      <c r="EB457" s="4"/>
      <c r="EC457" s="4"/>
      <c r="ED457" s="4"/>
      <c r="EE457" s="4"/>
      <c r="EF457" s="4"/>
      <c r="EG457" s="4"/>
    </row>
    <row r="458" spans="1:137" s="5" customFormat="1" ht="15.95" customHeight="1" x14ac:dyDescent="0.25">
      <c r="A458" s="44"/>
      <c r="B458" s="44"/>
      <c r="C458" s="200"/>
      <c r="D458" s="44"/>
      <c r="E458" s="45"/>
      <c r="F458" s="46"/>
      <c r="G458" s="46"/>
      <c r="H458" s="46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  <c r="DV458" s="4"/>
      <c r="DW458" s="4"/>
      <c r="DX458" s="4"/>
      <c r="DY458" s="4"/>
      <c r="DZ458" s="4"/>
      <c r="EA458" s="4"/>
      <c r="EB458" s="4"/>
      <c r="EC458" s="4"/>
      <c r="ED458" s="4"/>
      <c r="EE458" s="4"/>
      <c r="EF458" s="4"/>
      <c r="EG458" s="4"/>
    </row>
    <row r="459" spans="1:137" ht="9" customHeight="1" x14ac:dyDescent="0.25"/>
    <row r="460" spans="1:137" ht="18.75" x14ac:dyDescent="0.3">
      <c r="B460" s="47"/>
      <c r="D460" s="47"/>
    </row>
  </sheetData>
  <mergeCells count="96">
    <mergeCell ref="A442:D442"/>
    <mergeCell ref="F442:H442"/>
    <mergeCell ref="F426:H426"/>
    <mergeCell ref="A428:H428"/>
    <mergeCell ref="A426:D426"/>
    <mergeCell ref="A440:H440"/>
    <mergeCell ref="A441:D441"/>
    <mergeCell ref="A438:D438"/>
    <mergeCell ref="A439:D439"/>
    <mergeCell ref="A429:D429"/>
    <mergeCell ref="F430:H430"/>
    <mergeCell ref="A433:D433"/>
    <mergeCell ref="F441:H441"/>
    <mergeCell ref="F429:H429"/>
    <mergeCell ref="F439:H439"/>
    <mergeCell ref="F438:H438"/>
    <mergeCell ref="A425:D425"/>
    <mergeCell ref="F425:H425"/>
    <mergeCell ref="A421:H421"/>
    <mergeCell ref="A422:D422"/>
    <mergeCell ref="F422:H422"/>
    <mergeCell ref="A423:H423"/>
    <mergeCell ref="A424:D424"/>
    <mergeCell ref="F424:H424"/>
    <mergeCell ref="A437:D437"/>
    <mergeCell ref="F437:H437"/>
    <mergeCell ref="A430:D430"/>
    <mergeCell ref="F431:H431"/>
    <mergeCell ref="A435:D435"/>
    <mergeCell ref="F435:H435"/>
    <mergeCell ref="F433:H433"/>
    <mergeCell ref="A432:D432"/>
    <mergeCell ref="F432:H432"/>
    <mergeCell ref="A431:D431"/>
    <mergeCell ref="A436:D436"/>
    <mergeCell ref="F436:H436"/>
    <mergeCell ref="A434:H434"/>
    <mergeCell ref="A457:D457"/>
    <mergeCell ref="F457:H457"/>
    <mergeCell ref="A444:D444"/>
    <mergeCell ref="F444:H444"/>
    <mergeCell ref="A453:H453"/>
    <mergeCell ref="A456:H456"/>
    <mergeCell ref="A449:D449"/>
    <mergeCell ref="F449:H449"/>
    <mergeCell ref="A455:D455"/>
    <mergeCell ref="F450:H450"/>
    <mergeCell ref="F455:H455"/>
    <mergeCell ref="A450:D450"/>
    <mergeCell ref="A451:D451"/>
    <mergeCell ref="A452:D452"/>
    <mergeCell ref="F454:H454"/>
    <mergeCell ref="A447:D447"/>
    <mergeCell ref="A443:H443"/>
    <mergeCell ref="F447:H447"/>
    <mergeCell ref="A448:D448"/>
    <mergeCell ref="A454:D454"/>
    <mergeCell ref="F451:H451"/>
    <mergeCell ref="A445:D445"/>
    <mergeCell ref="F452:H452"/>
    <mergeCell ref="F448:H448"/>
    <mergeCell ref="F445:H445"/>
    <mergeCell ref="A446:H446"/>
    <mergeCell ref="A8:H8"/>
    <mergeCell ref="A10:H10"/>
    <mergeCell ref="A398:H398"/>
    <mergeCell ref="A406:E406"/>
    <mergeCell ref="A403:E403"/>
    <mergeCell ref="A401:E401"/>
    <mergeCell ref="A399:E399"/>
    <mergeCell ref="A400:E400"/>
    <mergeCell ref="A405:E405"/>
    <mergeCell ref="A402:E402"/>
    <mergeCell ref="A404:E404"/>
    <mergeCell ref="A417:D417"/>
    <mergeCell ref="F417:H417"/>
    <mergeCell ref="F418:H418"/>
    <mergeCell ref="A419:D419"/>
    <mergeCell ref="F419:H419"/>
    <mergeCell ref="A418:D418"/>
    <mergeCell ref="A427:D427"/>
    <mergeCell ref="F427:H427"/>
    <mergeCell ref="A409:E409"/>
    <mergeCell ref="A407:E407"/>
    <mergeCell ref="A408:E408"/>
    <mergeCell ref="A416:D416"/>
    <mergeCell ref="A411:E411"/>
    <mergeCell ref="A413:H413"/>
    <mergeCell ref="A412:E412"/>
    <mergeCell ref="F416:H416"/>
    <mergeCell ref="A414:E414"/>
    <mergeCell ref="A410:E410"/>
    <mergeCell ref="F414:H414"/>
    <mergeCell ref="A415:H415"/>
    <mergeCell ref="A420:D420"/>
    <mergeCell ref="F420:H420"/>
  </mergeCells>
  <phoneticPr fontId="21" type="noConversion"/>
  <pageMargins left="0.25" right="0.25" top="0.75" bottom="0.75" header="0.3" footer="0.3"/>
  <pageSetup paperSize="9" scale="6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39"/>
  <sheetViews>
    <sheetView workbookViewId="0">
      <selection activeCell="B1" sqref="B1:B378"/>
    </sheetView>
  </sheetViews>
  <sheetFormatPr defaultRowHeight="15" x14ac:dyDescent="0.25"/>
  <cols>
    <col min="1" max="1" width="13.5703125" style="180" customWidth="1"/>
    <col min="2" max="2" width="13" style="20" customWidth="1"/>
  </cols>
  <sheetData>
    <row r="1" spans="1:2" s="25" customFormat="1" ht="18" customHeight="1" x14ac:dyDescent="0.25">
      <c r="A1" s="170" t="s">
        <v>715</v>
      </c>
      <c r="B1" s="40">
        <v>5770</v>
      </c>
    </row>
    <row r="2" spans="1:2" s="25" customFormat="1" ht="18" customHeight="1" x14ac:dyDescent="0.25">
      <c r="A2" s="170" t="s">
        <v>716</v>
      </c>
      <c r="B2" s="40">
        <v>5770</v>
      </c>
    </row>
    <row r="3" spans="1:2" s="25" customFormat="1" ht="18" customHeight="1" x14ac:dyDescent="0.25">
      <c r="A3" s="170" t="s">
        <v>717</v>
      </c>
      <c r="B3" s="40">
        <v>5770</v>
      </c>
    </row>
    <row r="4" spans="1:2" s="25" customFormat="1" ht="18" customHeight="1" x14ac:dyDescent="0.25">
      <c r="A4" s="170" t="s">
        <v>718</v>
      </c>
      <c r="B4" s="40">
        <v>5398</v>
      </c>
    </row>
    <row r="5" spans="1:2" s="25" customFormat="1" ht="18" customHeight="1" x14ac:dyDescent="0.25">
      <c r="A5" s="170" t="s">
        <v>719</v>
      </c>
      <c r="B5" s="40">
        <v>4902</v>
      </c>
    </row>
    <row r="6" spans="1:2" s="25" customFormat="1" ht="18" customHeight="1" x14ac:dyDescent="0.25">
      <c r="A6" s="170" t="s">
        <v>720</v>
      </c>
      <c r="B6" s="40">
        <v>5119</v>
      </c>
    </row>
    <row r="7" spans="1:2" s="25" customFormat="1" ht="34.5" customHeight="1" x14ac:dyDescent="0.25">
      <c r="A7" s="170" t="s">
        <v>721</v>
      </c>
      <c r="B7" s="40">
        <v>7260</v>
      </c>
    </row>
    <row r="8" spans="1:2" s="25" customFormat="1" ht="27" customHeight="1" x14ac:dyDescent="0.25">
      <c r="A8" s="170" t="s">
        <v>722</v>
      </c>
      <c r="B8" s="40">
        <v>6212</v>
      </c>
    </row>
    <row r="9" spans="1:2" s="25" customFormat="1" ht="18" customHeight="1" x14ac:dyDescent="0.25">
      <c r="A9" s="170" t="s">
        <v>723</v>
      </c>
      <c r="B9" s="40">
        <v>7147</v>
      </c>
    </row>
    <row r="10" spans="1:2" s="25" customFormat="1" ht="18" customHeight="1" x14ac:dyDescent="0.25">
      <c r="A10" s="170" t="s">
        <v>724</v>
      </c>
      <c r="B10" s="40">
        <v>8246</v>
      </c>
    </row>
    <row r="11" spans="1:2" s="25" customFormat="1" ht="34.5" customHeight="1" x14ac:dyDescent="0.25">
      <c r="A11" s="170" t="s">
        <v>725</v>
      </c>
      <c r="B11" s="40">
        <v>6805</v>
      </c>
    </row>
    <row r="12" spans="1:2" s="25" customFormat="1" ht="31.5" customHeight="1" x14ac:dyDescent="0.25">
      <c r="A12" s="170" t="s">
        <v>726</v>
      </c>
      <c r="B12" s="40">
        <v>5605</v>
      </c>
    </row>
    <row r="13" spans="1:2" s="25" customFormat="1" ht="25.5" customHeight="1" x14ac:dyDescent="0.25">
      <c r="A13" s="170" t="s">
        <v>727</v>
      </c>
      <c r="B13" s="40">
        <v>8939</v>
      </c>
    </row>
    <row r="14" spans="1:2" s="25" customFormat="1" ht="18" customHeight="1" x14ac:dyDescent="0.25">
      <c r="A14" s="170" t="s">
        <v>728</v>
      </c>
      <c r="B14" s="40">
        <v>9674</v>
      </c>
    </row>
    <row r="15" spans="1:2" s="25" customFormat="1" ht="18" customHeight="1" x14ac:dyDescent="0.25">
      <c r="A15" s="170" t="s">
        <v>729</v>
      </c>
      <c r="B15" s="40">
        <v>11004</v>
      </c>
    </row>
    <row r="16" spans="1:2" s="25" customFormat="1" ht="18" customHeight="1" x14ac:dyDescent="0.25">
      <c r="A16" s="170" t="s">
        <v>730</v>
      </c>
      <c r="B16" s="40">
        <v>16295</v>
      </c>
    </row>
    <row r="17" spans="1:2" s="25" customFormat="1" ht="18" customHeight="1" x14ac:dyDescent="0.25">
      <c r="A17" s="170" t="s">
        <v>731</v>
      </c>
      <c r="B17" s="40">
        <v>5289</v>
      </c>
    </row>
    <row r="18" spans="1:2" s="25" customFormat="1" ht="18" customHeight="1" x14ac:dyDescent="0.25">
      <c r="A18" s="170" t="s">
        <v>732</v>
      </c>
      <c r="B18" s="40">
        <v>3879</v>
      </c>
    </row>
    <row r="19" spans="1:2" s="25" customFormat="1" ht="23.25" customHeight="1" x14ac:dyDescent="0.25">
      <c r="A19" s="170" t="s">
        <v>733</v>
      </c>
      <c r="B19" s="40">
        <v>0</v>
      </c>
    </row>
    <row r="20" spans="1:2" s="25" customFormat="1" ht="18" customHeight="1" x14ac:dyDescent="0.25">
      <c r="A20" s="170" t="s">
        <v>734</v>
      </c>
      <c r="B20" s="40">
        <v>5851</v>
      </c>
    </row>
    <row r="21" spans="1:2" s="10" customFormat="1" ht="18" customHeight="1" x14ac:dyDescent="0.25">
      <c r="A21" s="183"/>
      <c r="B21" s="40">
        <v>9666</v>
      </c>
    </row>
    <row r="22" spans="1:2" s="25" customFormat="1" ht="18" customHeight="1" x14ac:dyDescent="0.25">
      <c r="A22" s="170" t="s">
        <v>735</v>
      </c>
      <c r="B22" s="40">
        <v>5793</v>
      </c>
    </row>
    <row r="23" spans="1:2" s="25" customFormat="1" ht="18" customHeight="1" x14ac:dyDescent="0.25">
      <c r="A23" s="170" t="s">
        <v>736</v>
      </c>
      <c r="B23" s="40">
        <v>9524</v>
      </c>
    </row>
    <row r="24" spans="1:2" s="25" customFormat="1" ht="18" customHeight="1" x14ac:dyDescent="0.25">
      <c r="A24" s="170" t="s">
        <v>737</v>
      </c>
      <c r="B24" s="40">
        <v>9024</v>
      </c>
    </row>
    <row r="25" spans="1:2" s="25" customFormat="1" ht="18" customHeight="1" x14ac:dyDescent="0.25">
      <c r="A25" s="170" t="s">
        <v>738</v>
      </c>
      <c r="B25" s="40">
        <v>9722</v>
      </c>
    </row>
    <row r="26" spans="1:2" s="25" customFormat="1" ht="18" customHeight="1" x14ac:dyDescent="0.25">
      <c r="A26" s="170" t="s">
        <v>739</v>
      </c>
      <c r="B26" s="40">
        <v>9958</v>
      </c>
    </row>
    <row r="27" spans="1:2" s="25" customFormat="1" ht="24.75" customHeight="1" x14ac:dyDescent="0.25">
      <c r="A27" s="170" t="s">
        <v>740</v>
      </c>
      <c r="B27" s="40">
        <v>10322</v>
      </c>
    </row>
    <row r="28" spans="1:2" s="25" customFormat="1" ht="27.75" customHeight="1" x14ac:dyDescent="0.25">
      <c r="A28" s="170" t="s">
        <v>741</v>
      </c>
      <c r="B28" s="40">
        <v>10549</v>
      </c>
    </row>
    <row r="29" spans="1:2" s="25" customFormat="1" ht="18" customHeight="1" x14ac:dyDescent="0.25">
      <c r="A29" s="170" t="s">
        <v>742</v>
      </c>
      <c r="B29" s="40">
        <v>9024</v>
      </c>
    </row>
    <row r="30" spans="1:2" s="25" customFormat="1" ht="18" customHeight="1" x14ac:dyDescent="0.25">
      <c r="A30" s="170" t="s">
        <v>743</v>
      </c>
      <c r="B30" s="40">
        <v>8875</v>
      </c>
    </row>
    <row r="31" spans="1:2" s="25" customFormat="1" ht="18" customHeight="1" x14ac:dyDescent="0.25">
      <c r="A31" s="170" t="s">
        <v>744</v>
      </c>
      <c r="B31" s="40">
        <v>9243</v>
      </c>
    </row>
    <row r="32" spans="1:2" s="25" customFormat="1" ht="18" customHeight="1" x14ac:dyDescent="0.25">
      <c r="A32" s="170" t="s">
        <v>745</v>
      </c>
      <c r="B32" s="40">
        <v>9500</v>
      </c>
    </row>
    <row r="33" spans="1:2" s="25" customFormat="1" ht="18" customHeight="1" x14ac:dyDescent="0.25">
      <c r="A33" s="170" t="s">
        <v>746</v>
      </c>
      <c r="B33" s="40">
        <v>10322</v>
      </c>
    </row>
    <row r="34" spans="1:2" s="25" customFormat="1" ht="18" customHeight="1" x14ac:dyDescent="0.25">
      <c r="A34" s="170" t="s">
        <v>747</v>
      </c>
      <c r="B34" s="40">
        <v>10549</v>
      </c>
    </row>
    <row r="35" spans="1:2" s="25" customFormat="1" ht="18" customHeight="1" x14ac:dyDescent="0.25">
      <c r="A35" s="170" t="s">
        <v>748</v>
      </c>
      <c r="B35" s="40">
        <v>5956</v>
      </c>
    </row>
    <row r="36" spans="1:2" s="25" customFormat="1" ht="18" customHeight="1" x14ac:dyDescent="0.25">
      <c r="A36" s="170" t="s">
        <v>749</v>
      </c>
      <c r="B36" s="40">
        <v>9332</v>
      </c>
    </row>
    <row r="37" spans="1:2" s="25" customFormat="1" ht="18" customHeight="1" x14ac:dyDescent="0.25">
      <c r="A37" s="170" t="s">
        <v>750</v>
      </c>
      <c r="B37" s="40">
        <v>9051</v>
      </c>
    </row>
    <row r="38" spans="1:2" s="25" customFormat="1" ht="18" customHeight="1" x14ac:dyDescent="0.25">
      <c r="A38" s="170" t="s">
        <v>751</v>
      </c>
      <c r="B38" s="40">
        <v>9723</v>
      </c>
    </row>
    <row r="39" spans="1:2" s="25" customFormat="1" ht="18" customHeight="1" x14ac:dyDescent="0.25">
      <c r="A39" s="170" t="s">
        <v>752</v>
      </c>
      <c r="B39" s="40">
        <v>9958</v>
      </c>
    </row>
    <row r="40" spans="1:2" s="25" customFormat="1" ht="18" customHeight="1" x14ac:dyDescent="0.25">
      <c r="A40" s="170" t="s">
        <v>753</v>
      </c>
      <c r="B40" s="40">
        <v>9021</v>
      </c>
    </row>
    <row r="41" spans="1:2" s="25" customFormat="1" ht="18" customHeight="1" x14ac:dyDescent="0.25">
      <c r="A41" s="170" t="s">
        <v>754</v>
      </c>
      <c r="B41" s="40">
        <v>8705</v>
      </c>
    </row>
    <row r="42" spans="1:2" s="25" customFormat="1" ht="18" customHeight="1" x14ac:dyDescent="0.25">
      <c r="A42" s="170" t="s">
        <v>755</v>
      </c>
      <c r="B42" s="40">
        <v>10303</v>
      </c>
    </row>
    <row r="43" spans="1:2" s="25" customFormat="1" ht="18" customHeight="1" x14ac:dyDescent="0.25">
      <c r="A43" s="170" t="s">
        <v>756</v>
      </c>
      <c r="B43" s="40">
        <v>10549</v>
      </c>
    </row>
    <row r="44" spans="1:2" s="25" customFormat="1" ht="18" customHeight="1" x14ac:dyDescent="0.25">
      <c r="A44" s="170" t="s">
        <v>757</v>
      </c>
      <c r="B44" s="40">
        <v>11992</v>
      </c>
    </row>
    <row r="45" spans="1:2" s="25" customFormat="1" ht="18" customHeight="1" x14ac:dyDescent="0.25">
      <c r="A45" s="170" t="s">
        <v>758</v>
      </c>
      <c r="B45" s="40">
        <v>10490</v>
      </c>
    </row>
    <row r="46" spans="1:2" s="25" customFormat="1" ht="18" customHeight="1" x14ac:dyDescent="0.25">
      <c r="A46" s="170" t="s">
        <v>759</v>
      </c>
      <c r="B46" s="40">
        <v>10720</v>
      </c>
    </row>
    <row r="47" spans="1:2" s="25" customFormat="1" ht="18" customHeight="1" x14ac:dyDescent="0.25">
      <c r="A47" s="170" t="s">
        <v>760</v>
      </c>
      <c r="B47" s="40">
        <v>10490</v>
      </c>
    </row>
    <row r="48" spans="1:2" s="25" customFormat="1" ht="18" customHeight="1" x14ac:dyDescent="0.25">
      <c r="A48" s="170" t="s">
        <v>761</v>
      </c>
      <c r="B48" s="40">
        <v>9804</v>
      </c>
    </row>
    <row r="49" spans="1:2" s="25" customFormat="1" ht="18" customHeight="1" x14ac:dyDescent="0.25">
      <c r="A49" s="170" t="s">
        <v>762</v>
      </c>
      <c r="B49" s="40">
        <v>10164</v>
      </c>
    </row>
    <row r="50" spans="1:2" s="25" customFormat="1" ht="18" customHeight="1" x14ac:dyDescent="0.25">
      <c r="A50" s="170" t="s">
        <v>763</v>
      </c>
      <c r="B50" s="40">
        <v>9704</v>
      </c>
    </row>
    <row r="51" spans="1:2" s="25" customFormat="1" ht="18" customHeight="1" x14ac:dyDescent="0.25">
      <c r="A51" s="170" t="s">
        <v>764</v>
      </c>
      <c r="B51" s="40">
        <v>0</v>
      </c>
    </row>
    <row r="52" spans="1:2" s="25" customFormat="1" ht="18" customHeight="1" x14ac:dyDescent="0.25">
      <c r="A52" s="170" t="s">
        <v>765</v>
      </c>
      <c r="B52" s="40">
        <v>6365</v>
      </c>
    </row>
    <row r="53" spans="1:2" s="10" customFormat="1" ht="18" customHeight="1" x14ac:dyDescent="0.25">
      <c r="A53" s="183"/>
      <c r="B53" s="40">
        <v>0</v>
      </c>
    </row>
    <row r="54" spans="1:2" s="50" customFormat="1" ht="18" customHeight="1" x14ac:dyDescent="0.25">
      <c r="A54" s="170" t="s">
        <v>766</v>
      </c>
      <c r="B54" s="40">
        <v>0</v>
      </c>
    </row>
    <row r="55" spans="1:2" s="25" customFormat="1" ht="18" customHeight="1" x14ac:dyDescent="0.25">
      <c r="A55" s="170"/>
      <c r="B55" s="40">
        <v>11569</v>
      </c>
    </row>
    <row r="56" spans="1:2" s="10" customFormat="1" ht="18" customHeight="1" x14ac:dyDescent="0.25">
      <c r="A56" s="183"/>
      <c r="B56" s="40">
        <v>13584</v>
      </c>
    </row>
    <row r="57" spans="1:2" s="25" customFormat="1" ht="18" customHeight="1" x14ac:dyDescent="0.25">
      <c r="A57" s="170" t="s">
        <v>767</v>
      </c>
      <c r="B57" s="40">
        <v>17342</v>
      </c>
    </row>
    <row r="58" spans="1:2" s="25" customFormat="1" ht="18" customHeight="1" x14ac:dyDescent="0.25">
      <c r="A58" s="170" t="s">
        <v>768</v>
      </c>
      <c r="B58" s="40">
        <v>19682</v>
      </c>
    </row>
    <row r="59" spans="1:2" s="49" customFormat="1" ht="18" customHeight="1" x14ac:dyDescent="0.25">
      <c r="A59" s="170" t="s">
        <v>769</v>
      </c>
      <c r="B59" s="40">
        <v>14117</v>
      </c>
    </row>
    <row r="60" spans="1:2" s="49" customFormat="1" ht="18" customHeight="1" x14ac:dyDescent="0.25">
      <c r="A60" s="170" t="s">
        <v>770</v>
      </c>
      <c r="B60" s="40">
        <v>9000</v>
      </c>
    </row>
    <row r="61" spans="1:2" s="49" customFormat="1" ht="18" customHeight="1" x14ac:dyDescent="0.25">
      <c r="A61" s="188" t="s">
        <v>771</v>
      </c>
      <c r="B61" s="40">
        <v>0</v>
      </c>
    </row>
    <row r="62" spans="1:2" s="49" customFormat="1" ht="49.5" customHeight="1" x14ac:dyDescent="0.25">
      <c r="A62" s="227" t="s">
        <v>963</v>
      </c>
      <c r="B62" s="40">
        <v>0</v>
      </c>
    </row>
    <row r="63" spans="1:2" s="6" customFormat="1" ht="18" customHeight="1" x14ac:dyDescent="0.25">
      <c r="A63" s="184"/>
      <c r="B63" s="40">
        <v>2838</v>
      </c>
    </row>
    <row r="64" spans="1:2" s="11" customFormat="1" ht="18" customHeight="1" x14ac:dyDescent="0.25">
      <c r="A64" s="185"/>
      <c r="B64" s="40">
        <v>2592</v>
      </c>
    </row>
    <row r="65" spans="1:2" s="25" customFormat="1" ht="18" customHeight="1" x14ac:dyDescent="0.25">
      <c r="A65" s="170" t="s">
        <v>772</v>
      </c>
      <c r="B65" s="40">
        <v>2592</v>
      </c>
    </row>
    <row r="66" spans="1:2" s="25" customFormat="1" ht="18" customHeight="1" x14ac:dyDescent="0.25">
      <c r="A66" s="170" t="s">
        <v>773</v>
      </c>
      <c r="B66" s="40">
        <v>2838</v>
      </c>
    </row>
    <row r="67" spans="1:2" s="25" customFormat="1" ht="18" customHeight="1" x14ac:dyDescent="0.25">
      <c r="A67" s="170" t="s">
        <v>774</v>
      </c>
      <c r="B67" s="40">
        <v>2783</v>
      </c>
    </row>
    <row r="68" spans="1:2" s="25" customFormat="1" ht="18" customHeight="1" x14ac:dyDescent="0.25">
      <c r="A68" s="170" t="s">
        <v>775</v>
      </c>
      <c r="B68" s="40">
        <v>3879</v>
      </c>
    </row>
    <row r="69" spans="1:2" s="25" customFormat="1" ht="18" customHeight="1" x14ac:dyDescent="0.25">
      <c r="A69" s="170" t="s">
        <v>776</v>
      </c>
      <c r="B69" s="40">
        <v>0</v>
      </c>
    </row>
    <row r="70" spans="1:2" s="25" customFormat="1" ht="18" customHeight="1" x14ac:dyDescent="0.25">
      <c r="A70" s="170" t="s">
        <v>777</v>
      </c>
      <c r="B70" s="40">
        <v>0</v>
      </c>
    </row>
    <row r="71" spans="1:2" s="25" customFormat="1" ht="18" customHeight="1" x14ac:dyDescent="0.25">
      <c r="A71" s="170"/>
      <c r="B71" s="40">
        <v>2701</v>
      </c>
    </row>
    <row r="72" spans="1:2" s="10" customFormat="1" ht="18" customHeight="1" x14ac:dyDescent="0.25">
      <c r="A72" s="183"/>
      <c r="B72" s="40">
        <v>0</v>
      </c>
    </row>
    <row r="73" spans="1:2" s="25" customFormat="1" ht="18" customHeight="1" x14ac:dyDescent="0.25">
      <c r="A73" s="170" t="s">
        <v>778</v>
      </c>
      <c r="B73" s="40">
        <v>2701</v>
      </c>
    </row>
    <row r="74" spans="1:2" s="10" customFormat="1" ht="18" customHeight="1" x14ac:dyDescent="0.25">
      <c r="A74" s="183"/>
      <c r="B74" s="40">
        <v>2701</v>
      </c>
    </row>
    <row r="75" spans="1:2" s="25" customFormat="1" ht="18" customHeight="1" x14ac:dyDescent="0.25">
      <c r="A75" s="170" t="s">
        <v>779</v>
      </c>
      <c r="B75" s="40">
        <v>2701</v>
      </c>
    </row>
    <row r="76" spans="1:2" s="25" customFormat="1" ht="18" customHeight="1" x14ac:dyDescent="0.25">
      <c r="A76" s="170" t="s">
        <v>780</v>
      </c>
      <c r="B76" s="40">
        <v>2701</v>
      </c>
    </row>
    <row r="77" spans="1:2" s="25" customFormat="1" ht="18" customHeight="1" x14ac:dyDescent="0.25">
      <c r="A77" s="170" t="s">
        <v>781</v>
      </c>
      <c r="B77" s="40">
        <v>2701</v>
      </c>
    </row>
    <row r="78" spans="1:2" s="25" customFormat="1" ht="18" customHeight="1" x14ac:dyDescent="0.25">
      <c r="A78" s="170" t="s">
        <v>782</v>
      </c>
      <c r="B78" s="40">
        <v>2783</v>
      </c>
    </row>
    <row r="79" spans="1:2" s="25" customFormat="1" ht="18" customHeight="1" x14ac:dyDescent="0.25">
      <c r="A79" s="170" t="s">
        <v>783</v>
      </c>
      <c r="B79" s="40">
        <v>2783</v>
      </c>
    </row>
    <row r="80" spans="1:2" s="25" customFormat="1" ht="18" customHeight="1" x14ac:dyDescent="0.25">
      <c r="A80" s="170" t="s">
        <v>784</v>
      </c>
      <c r="B80" s="40">
        <v>2783</v>
      </c>
    </row>
    <row r="81" spans="1:2" s="25" customFormat="1" ht="18" customHeight="1" x14ac:dyDescent="0.25">
      <c r="A81" s="170" t="s">
        <v>785</v>
      </c>
      <c r="B81" s="40">
        <v>4000</v>
      </c>
    </row>
    <row r="82" spans="1:2" s="25" customFormat="1" ht="18" customHeight="1" x14ac:dyDescent="0.25">
      <c r="A82" s="188" t="s">
        <v>786</v>
      </c>
      <c r="B82" s="40">
        <v>0</v>
      </c>
    </row>
    <row r="83" spans="1:2" s="25" customFormat="1" ht="18" customHeight="1" x14ac:dyDescent="0.25">
      <c r="A83" s="170" t="s">
        <v>966</v>
      </c>
      <c r="B83" s="40">
        <v>8071</v>
      </c>
    </row>
    <row r="84" spans="1:2" s="4" customFormat="1" ht="18" customHeight="1" x14ac:dyDescent="0.25">
      <c r="A84" s="192"/>
      <c r="B84" s="40">
        <v>8071</v>
      </c>
    </row>
    <row r="85" spans="1:2" s="25" customFormat="1" ht="30" customHeight="1" x14ac:dyDescent="0.2">
      <c r="A85" s="231">
        <v>121140</v>
      </c>
      <c r="B85" s="40">
        <v>0</v>
      </c>
    </row>
    <row r="86" spans="1:2" s="25" customFormat="1" ht="30" customHeight="1" x14ac:dyDescent="0.25">
      <c r="A86" s="170" t="s">
        <v>988</v>
      </c>
      <c r="B86" s="40">
        <v>3926</v>
      </c>
    </row>
    <row r="87" spans="1:2" s="10" customFormat="1" ht="18" customHeight="1" x14ac:dyDescent="0.25">
      <c r="A87" s="186"/>
      <c r="B87" s="40">
        <v>3926</v>
      </c>
    </row>
    <row r="88" spans="1:2" s="25" customFormat="1" ht="18" customHeight="1" x14ac:dyDescent="0.25">
      <c r="A88" s="170" t="s">
        <v>787</v>
      </c>
      <c r="B88" s="40">
        <v>3500</v>
      </c>
    </row>
    <row r="89" spans="1:2" s="25" customFormat="1" ht="18" customHeight="1" x14ac:dyDescent="0.25">
      <c r="A89" s="170" t="s">
        <v>788</v>
      </c>
      <c r="B89" s="40">
        <v>316</v>
      </c>
    </row>
    <row r="90" spans="1:2" s="25" customFormat="1" ht="18" customHeight="1" x14ac:dyDescent="0.25">
      <c r="A90" s="170" t="s">
        <v>960</v>
      </c>
      <c r="B90" s="40">
        <v>0</v>
      </c>
    </row>
    <row r="91" spans="1:2" s="25" customFormat="1" ht="18" customHeight="1" x14ac:dyDescent="0.25">
      <c r="A91" s="170">
        <v>1090040</v>
      </c>
      <c r="B91" s="40">
        <v>3743</v>
      </c>
    </row>
    <row r="92" spans="1:2" s="25" customFormat="1" ht="18" customHeight="1" x14ac:dyDescent="0.25">
      <c r="A92" s="186"/>
      <c r="B92" s="40">
        <v>3879</v>
      </c>
    </row>
    <row r="93" spans="1:2" s="25" customFormat="1" ht="18" customHeight="1" x14ac:dyDescent="0.25">
      <c r="A93" s="170">
        <v>5050060</v>
      </c>
      <c r="B93" s="40">
        <v>0</v>
      </c>
    </row>
    <row r="94" spans="1:2" s="25" customFormat="1" ht="36" customHeight="1" x14ac:dyDescent="0.25">
      <c r="A94" s="170" t="s">
        <v>789</v>
      </c>
      <c r="B94" s="40">
        <v>0</v>
      </c>
    </row>
    <row r="95" spans="1:2" s="3" customFormat="1" ht="51.75" customHeight="1" x14ac:dyDescent="0.25">
      <c r="A95" s="187"/>
      <c r="B95" s="40">
        <v>21546</v>
      </c>
    </row>
    <row r="96" spans="1:2" s="4" customFormat="1" ht="18" customHeight="1" x14ac:dyDescent="0.25">
      <c r="A96" s="184"/>
      <c r="B96" s="40">
        <v>21744</v>
      </c>
    </row>
    <row r="97" spans="1:2" s="25" customFormat="1" ht="18" customHeight="1" x14ac:dyDescent="0.25">
      <c r="A97" s="170" t="s">
        <v>790</v>
      </c>
      <c r="B97" s="40">
        <v>17349</v>
      </c>
    </row>
    <row r="98" spans="1:2" s="25" customFormat="1" ht="18" customHeight="1" x14ac:dyDescent="0.25">
      <c r="A98" s="170" t="s">
        <v>791</v>
      </c>
      <c r="B98" s="40">
        <v>21741</v>
      </c>
    </row>
    <row r="99" spans="1:2" s="25" customFormat="1" ht="18" customHeight="1" x14ac:dyDescent="0.25">
      <c r="A99" s="170" t="s">
        <v>792</v>
      </c>
      <c r="B99" s="40">
        <v>16097</v>
      </c>
    </row>
    <row r="100" spans="1:2" s="25" customFormat="1" ht="18" customHeight="1" x14ac:dyDescent="0.25">
      <c r="A100" s="170" t="s">
        <v>793</v>
      </c>
      <c r="B100" s="40">
        <v>16097</v>
      </c>
    </row>
    <row r="101" spans="1:2" s="25" customFormat="1" ht="18" customHeight="1" x14ac:dyDescent="0.25">
      <c r="A101" s="170" t="s">
        <v>794</v>
      </c>
      <c r="B101" s="40">
        <v>16097</v>
      </c>
    </row>
    <row r="102" spans="1:2" s="25" customFormat="1" ht="18" customHeight="1" x14ac:dyDescent="0.25">
      <c r="A102" s="170" t="s">
        <v>795</v>
      </c>
      <c r="B102" s="40">
        <v>0</v>
      </c>
    </row>
    <row r="103" spans="1:2" s="25" customFormat="1" ht="18" customHeight="1" x14ac:dyDescent="0.25">
      <c r="A103" s="170" t="s">
        <v>796</v>
      </c>
      <c r="B103" s="40">
        <v>36979</v>
      </c>
    </row>
    <row r="104" spans="1:2" s="4" customFormat="1" ht="18" customHeight="1" x14ac:dyDescent="0.25">
      <c r="A104" s="184"/>
      <c r="B104" s="40">
        <v>36575</v>
      </c>
    </row>
    <row r="105" spans="1:2" s="25" customFormat="1" ht="18" customHeight="1" x14ac:dyDescent="0.25">
      <c r="A105" s="170" t="s">
        <v>797</v>
      </c>
      <c r="B105" s="40">
        <v>0</v>
      </c>
    </row>
    <row r="106" spans="1:2" s="25" customFormat="1" ht="33.75" customHeight="1" x14ac:dyDescent="0.25">
      <c r="A106" s="170" t="s">
        <v>798</v>
      </c>
      <c r="B106" s="40">
        <v>32253</v>
      </c>
    </row>
    <row r="107" spans="1:2" s="10" customFormat="1" ht="18" customHeight="1" x14ac:dyDescent="0.25">
      <c r="A107" s="186"/>
      <c r="B107" s="40">
        <v>34865</v>
      </c>
    </row>
    <row r="108" spans="1:2" s="25" customFormat="1" ht="18" customHeight="1" x14ac:dyDescent="0.25">
      <c r="A108" s="170" t="s">
        <v>799</v>
      </c>
      <c r="B108" s="40">
        <v>0</v>
      </c>
    </row>
    <row r="109" spans="1:2" s="25" customFormat="1" ht="18" customHeight="1" x14ac:dyDescent="0.25">
      <c r="A109" s="170" t="s">
        <v>800</v>
      </c>
      <c r="B109" s="40">
        <v>28728</v>
      </c>
    </row>
    <row r="110" spans="1:2" s="10" customFormat="1" ht="18" customHeight="1" x14ac:dyDescent="0.25">
      <c r="A110" s="186"/>
      <c r="B110" s="40">
        <v>24228</v>
      </c>
    </row>
    <row r="111" spans="1:2" s="25" customFormat="1" ht="18" customHeight="1" x14ac:dyDescent="0.25">
      <c r="A111" s="170" t="s">
        <v>801</v>
      </c>
      <c r="B111" s="40">
        <v>26869</v>
      </c>
    </row>
    <row r="112" spans="1:2" s="25" customFormat="1" ht="18" customHeight="1" x14ac:dyDescent="0.25">
      <c r="A112" s="170" t="s">
        <v>802</v>
      </c>
      <c r="B112" s="40">
        <v>22285</v>
      </c>
    </row>
    <row r="113" spans="1:2" s="25" customFormat="1" ht="18" customHeight="1" x14ac:dyDescent="0.25">
      <c r="A113" s="188" t="s">
        <v>803</v>
      </c>
      <c r="B113" s="40">
        <v>20333</v>
      </c>
    </row>
    <row r="114" spans="1:2" s="25" customFormat="1" ht="18" customHeight="1" x14ac:dyDescent="0.25">
      <c r="A114" s="189" t="s">
        <v>804</v>
      </c>
      <c r="B114" s="40">
        <v>12898</v>
      </c>
    </row>
    <row r="115" spans="1:2" s="25" customFormat="1" ht="28.5" customHeight="1" x14ac:dyDescent="0.25">
      <c r="A115" s="170" t="s">
        <v>805</v>
      </c>
      <c r="B115" s="40">
        <v>61221</v>
      </c>
    </row>
    <row r="116" spans="1:2" s="25" customFormat="1" ht="36" customHeight="1" x14ac:dyDescent="0.25">
      <c r="A116" s="216">
        <v>212470</v>
      </c>
      <c r="B116" s="40">
        <v>66405</v>
      </c>
    </row>
    <row r="117" spans="1:2" s="25" customFormat="1" ht="39.75" customHeight="1" x14ac:dyDescent="0.25">
      <c r="A117" s="170" t="s">
        <v>806</v>
      </c>
      <c r="B117" s="40">
        <v>33300</v>
      </c>
    </row>
    <row r="118" spans="1:2" s="25" customFormat="1" ht="45.75" customHeight="1" x14ac:dyDescent="0.25">
      <c r="A118" s="170" t="s">
        <v>807</v>
      </c>
      <c r="B118" s="40">
        <v>73715</v>
      </c>
    </row>
    <row r="119" spans="1:2" s="25" customFormat="1" ht="49.5" customHeight="1" x14ac:dyDescent="0.25">
      <c r="A119" s="170" t="s">
        <v>808</v>
      </c>
      <c r="B119" s="40">
        <v>55641</v>
      </c>
    </row>
    <row r="120" spans="1:2" s="25" customFormat="1" ht="18" customHeight="1" x14ac:dyDescent="0.25">
      <c r="A120" s="170" t="s">
        <v>612</v>
      </c>
      <c r="B120" s="40">
        <v>36908</v>
      </c>
    </row>
    <row r="121" spans="1:2" s="25" customFormat="1" ht="18" customHeight="1" x14ac:dyDescent="0.25">
      <c r="A121" s="189" t="s">
        <v>620</v>
      </c>
      <c r="B121" s="40">
        <v>46959</v>
      </c>
    </row>
    <row r="122" spans="1:2" s="25" customFormat="1" ht="18" customHeight="1" x14ac:dyDescent="0.25">
      <c r="A122" s="189" t="s">
        <v>809</v>
      </c>
      <c r="B122" s="40">
        <v>26026</v>
      </c>
    </row>
    <row r="123" spans="1:2" s="25" customFormat="1" ht="18" customHeight="1" x14ac:dyDescent="0.25">
      <c r="A123" s="170" t="s">
        <v>810</v>
      </c>
      <c r="B123" s="40">
        <v>74118</v>
      </c>
    </row>
    <row r="124" spans="1:2" s="25" customFormat="1" ht="18" customHeight="1" x14ac:dyDescent="0.25">
      <c r="A124" s="170" t="s">
        <v>811</v>
      </c>
      <c r="B124" s="40">
        <v>96509</v>
      </c>
    </row>
    <row r="125" spans="1:2" s="25" customFormat="1" ht="18" customHeight="1" x14ac:dyDescent="0.25">
      <c r="A125" s="170" t="s">
        <v>812</v>
      </c>
      <c r="B125" s="40">
        <v>121622</v>
      </c>
    </row>
    <row r="126" spans="1:2" s="25" customFormat="1" ht="18" customHeight="1" x14ac:dyDescent="0.25">
      <c r="A126" s="170" t="s">
        <v>813</v>
      </c>
      <c r="B126" s="40">
        <v>136795</v>
      </c>
    </row>
    <row r="127" spans="1:2" s="25" customFormat="1" ht="18" customHeight="1" x14ac:dyDescent="0.25">
      <c r="A127" s="170" t="s">
        <v>814</v>
      </c>
      <c r="B127" s="40">
        <v>60042</v>
      </c>
    </row>
    <row r="128" spans="1:2" s="25" customFormat="1" ht="18" customHeight="1" x14ac:dyDescent="0.25">
      <c r="A128" s="170" t="s">
        <v>815</v>
      </c>
      <c r="B128" s="40">
        <v>70156</v>
      </c>
    </row>
    <row r="129" spans="1:2" s="25" customFormat="1" ht="18" customHeight="1" x14ac:dyDescent="0.25">
      <c r="A129" s="170" t="s">
        <v>816</v>
      </c>
      <c r="B129" s="40">
        <v>21772</v>
      </c>
    </row>
    <row r="130" spans="1:2" s="25" customFormat="1" ht="25.5" customHeight="1" x14ac:dyDescent="0.25">
      <c r="A130" s="170" t="s">
        <v>817</v>
      </c>
      <c r="B130" s="40">
        <v>26870</v>
      </c>
    </row>
    <row r="131" spans="1:2" s="25" customFormat="1" ht="18" customHeight="1" x14ac:dyDescent="0.25">
      <c r="A131" s="170" t="s">
        <v>818</v>
      </c>
      <c r="B131" s="40">
        <v>115444</v>
      </c>
    </row>
    <row r="132" spans="1:2" s="25" customFormat="1" ht="28.5" customHeight="1" x14ac:dyDescent="0.25">
      <c r="A132" s="170" t="s">
        <v>819</v>
      </c>
      <c r="B132" s="40">
        <v>55523</v>
      </c>
    </row>
    <row r="133" spans="1:2" s="25" customFormat="1" ht="18" customHeight="1" x14ac:dyDescent="0.25">
      <c r="A133" s="170" t="s">
        <v>820</v>
      </c>
      <c r="B133" s="40">
        <v>56017</v>
      </c>
    </row>
    <row r="134" spans="1:2" s="25" customFormat="1" ht="18" customHeight="1" x14ac:dyDescent="0.25">
      <c r="A134" s="170">
        <v>5010300</v>
      </c>
      <c r="B134" s="40">
        <v>80273</v>
      </c>
    </row>
    <row r="135" spans="1:2" s="25" customFormat="1" ht="32.25" customHeight="1" x14ac:dyDescent="0.25">
      <c r="A135" s="170" t="s">
        <v>821</v>
      </c>
      <c r="B135" s="40">
        <v>74748</v>
      </c>
    </row>
    <row r="136" spans="1:2" s="25" customFormat="1" ht="18" customHeight="1" x14ac:dyDescent="0.25">
      <c r="A136" s="170" t="s">
        <v>822</v>
      </c>
      <c r="B136" s="40">
        <v>0</v>
      </c>
    </row>
    <row r="137" spans="1:2" s="25" customFormat="1" ht="27" customHeight="1" x14ac:dyDescent="0.25">
      <c r="A137" s="170">
        <v>5010100</v>
      </c>
      <c r="B137" s="40">
        <v>42508</v>
      </c>
    </row>
    <row r="138" spans="1:2" s="10" customFormat="1" ht="18" customHeight="1" x14ac:dyDescent="0.25">
      <c r="A138" s="186"/>
      <c r="B138" s="40">
        <v>65094</v>
      </c>
    </row>
    <row r="139" spans="1:2" s="25" customFormat="1" ht="18" customHeight="1" x14ac:dyDescent="0.25">
      <c r="A139" s="204" t="s">
        <v>823</v>
      </c>
      <c r="B139" s="40">
        <v>0</v>
      </c>
    </row>
    <row r="140" spans="1:2" s="25" customFormat="1" ht="18" customHeight="1" x14ac:dyDescent="0.25">
      <c r="A140" s="170" t="s">
        <v>824</v>
      </c>
      <c r="B140" s="40">
        <v>43039</v>
      </c>
    </row>
    <row r="141" spans="1:2" s="10" customFormat="1" ht="18" customHeight="1" x14ac:dyDescent="0.25">
      <c r="A141" s="190"/>
      <c r="B141" s="40">
        <v>51172</v>
      </c>
    </row>
    <row r="142" spans="1:2" s="25" customFormat="1" ht="18" customHeight="1" x14ac:dyDescent="0.25">
      <c r="A142" s="170" t="s">
        <v>825</v>
      </c>
      <c r="B142" s="40">
        <v>48908</v>
      </c>
    </row>
    <row r="143" spans="1:2" s="25" customFormat="1" ht="24.75" customHeight="1" x14ac:dyDescent="0.25">
      <c r="A143" s="188" t="s">
        <v>826</v>
      </c>
      <c r="B143" s="40">
        <v>49628</v>
      </c>
    </row>
    <row r="144" spans="1:2" s="25" customFormat="1" ht="18" customHeight="1" x14ac:dyDescent="0.25">
      <c r="A144" s="170" t="s">
        <v>827</v>
      </c>
      <c r="B144" s="40">
        <v>51172</v>
      </c>
    </row>
    <row r="145" spans="1:2" s="25" customFormat="1" ht="18" customHeight="1" x14ac:dyDescent="0.25">
      <c r="A145" s="170" t="s">
        <v>828</v>
      </c>
      <c r="B145" s="40">
        <v>64570</v>
      </c>
    </row>
    <row r="146" spans="1:2" s="25" customFormat="1" ht="18" customHeight="1" x14ac:dyDescent="0.25">
      <c r="A146" s="170" t="s">
        <v>829</v>
      </c>
      <c r="B146" s="40">
        <v>56362</v>
      </c>
    </row>
    <row r="147" spans="1:2" s="25" customFormat="1" ht="18" customHeight="1" x14ac:dyDescent="0.25">
      <c r="A147" s="170" t="s">
        <v>830</v>
      </c>
      <c r="B147" s="40">
        <v>77012</v>
      </c>
    </row>
    <row r="148" spans="1:2" s="25" customFormat="1" ht="18" customHeight="1" x14ac:dyDescent="0.25">
      <c r="A148" s="170" t="s">
        <v>831</v>
      </c>
      <c r="B148" s="40">
        <v>184024</v>
      </c>
    </row>
    <row r="149" spans="1:2" s="25" customFormat="1" ht="18" customHeight="1" x14ac:dyDescent="0.25">
      <c r="A149" s="170" t="s">
        <v>832</v>
      </c>
      <c r="B149" s="40">
        <v>76727</v>
      </c>
    </row>
    <row r="150" spans="1:2" s="25" customFormat="1" ht="18" customHeight="1" x14ac:dyDescent="0.25">
      <c r="A150" s="188" t="s">
        <v>833</v>
      </c>
      <c r="B150" s="40">
        <v>82606</v>
      </c>
    </row>
    <row r="151" spans="1:2" s="25" customFormat="1" ht="18" customHeight="1" x14ac:dyDescent="0.25">
      <c r="A151" s="188" t="s">
        <v>834</v>
      </c>
      <c r="B151" s="40">
        <v>101292</v>
      </c>
    </row>
    <row r="152" spans="1:2" s="25" customFormat="1" ht="18" customHeight="1" x14ac:dyDescent="0.25">
      <c r="A152" s="170" t="s">
        <v>835</v>
      </c>
      <c r="B152" s="40">
        <v>104030</v>
      </c>
    </row>
    <row r="153" spans="1:2" s="25" customFormat="1" ht="18" customHeight="1" x14ac:dyDescent="0.25">
      <c r="A153" s="170" t="s">
        <v>836</v>
      </c>
      <c r="B153" s="40">
        <v>92670</v>
      </c>
    </row>
    <row r="154" spans="1:2" s="25" customFormat="1" ht="18" customHeight="1" x14ac:dyDescent="0.25">
      <c r="A154" s="170" t="s">
        <v>837</v>
      </c>
      <c r="B154" s="40">
        <v>70741</v>
      </c>
    </row>
    <row r="155" spans="1:2" s="25" customFormat="1" ht="18" customHeight="1" x14ac:dyDescent="0.25">
      <c r="A155" s="170" t="s">
        <v>838</v>
      </c>
      <c r="B155" s="40">
        <v>176700</v>
      </c>
    </row>
    <row r="156" spans="1:2" s="25" customFormat="1" ht="18" customHeight="1" x14ac:dyDescent="0.25">
      <c r="A156" s="170" t="s">
        <v>839</v>
      </c>
      <c r="B156" s="40">
        <v>116387</v>
      </c>
    </row>
    <row r="157" spans="1:2" s="25" customFormat="1" ht="18" customHeight="1" x14ac:dyDescent="0.25">
      <c r="A157" s="170" t="s">
        <v>994</v>
      </c>
      <c r="B157" s="40">
        <v>0</v>
      </c>
    </row>
    <row r="158" spans="1:2" s="25" customFormat="1" ht="18" customHeight="1" x14ac:dyDescent="0.25">
      <c r="A158" s="170" t="s">
        <v>840</v>
      </c>
      <c r="B158" s="40">
        <v>104287</v>
      </c>
    </row>
    <row r="159" spans="1:2" s="4" customFormat="1" ht="18" customHeight="1" x14ac:dyDescent="0.25">
      <c r="A159" s="186"/>
      <c r="B159" s="40">
        <v>74359</v>
      </c>
    </row>
    <row r="160" spans="1:2" s="25" customFormat="1" ht="18" customHeight="1" x14ac:dyDescent="0.25">
      <c r="A160" s="170" t="s">
        <v>841</v>
      </c>
      <c r="B160" s="40">
        <v>161897</v>
      </c>
    </row>
    <row r="161" spans="1:2" s="25" customFormat="1" ht="18" customHeight="1" x14ac:dyDescent="0.25">
      <c r="A161" s="170" t="s">
        <v>842</v>
      </c>
      <c r="B161" s="40">
        <v>87769</v>
      </c>
    </row>
    <row r="162" spans="1:2" s="25" customFormat="1" ht="18" customHeight="1" x14ac:dyDescent="0.25">
      <c r="A162" s="170" t="s">
        <v>843</v>
      </c>
      <c r="B162" s="40">
        <v>81030</v>
      </c>
    </row>
    <row r="163" spans="1:2" s="25" customFormat="1" ht="18" customHeight="1" x14ac:dyDescent="0.25">
      <c r="A163" s="170" t="s">
        <v>844</v>
      </c>
      <c r="B163" s="40">
        <v>134662</v>
      </c>
    </row>
    <row r="164" spans="1:2" s="25" customFormat="1" ht="25.5" customHeight="1" x14ac:dyDescent="0.25">
      <c r="A164" s="170" t="s">
        <v>845</v>
      </c>
      <c r="B164" s="40">
        <v>117156</v>
      </c>
    </row>
    <row r="165" spans="1:2" s="25" customFormat="1" ht="18" customHeight="1" x14ac:dyDescent="0.25">
      <c r="A165" s="170" t="s">
        <v>614</v>
      </c>
      <c r="B165" s="40">
        <v>0</v>
      </c>
    </row>
    <row r="166" spans="1:2" s="25" customFormat="1" ht="18" customHeight="1" x14ac:dyDescent="0.25">
      <c r="A166" s="170" t="s">
        <v>610</v>
      </c>
      <c r="B166" s="40">
        <v>49125</v>
      </c>
    </row>
    <row r="167" spans="1:2" s="10" customFormat="1" ht="18" customHeight="1" x14ac:dyDescent="0.25">
      <c r="A167" s="186"/>
      <c r="B167" s="40">
        <v>44460</v>
      </c>
    </row>
    <row r="168" spans="1:2" s="50" customFormat="1" ht="30.75" customHeight="1" x14ac:dyDescent="0.25">
      <c r="A168" s="188" t="s">
        <v>846</v>
      </c>
      <c r="B168" s="40">
        <v>48519</v>
      </c>
    </row>
    <row r="169" spans="1:2" s="50" customFormat="1" ht="28.5" customHeight="1" x14ac:dyDescent="0.25">
      <c r="A169" s="188" t="s">
        <v>847</v>
      </c>
      <c r="B169" s="40">
        <v>0</v>
      </c>
    </row>
    <row r="170" spans="1:2" s="25" customFormat="1" ht="18" customHeight="1" x14ac:dyDescent="0.25">
      <c r="A170" s="170" t="s">
        <v>848</v>
      </c>
      <c r="B170" s="40">
        <v>77811</v>
      </c>
    </row>
    <row r="171" spans="1:2" s="10" customFormat="1" ht="18" customHeight="1" x14ac:dyDescent="0.25">
      <c r="A171" s="191"/>
      <c r="B171" s="40">
        <v>194744</v>
      </c>
    </row>
    <row r="172" spans="1:2" s="50" customFormat="1" ht="18" customHeight="1" x14ac:dyDescent="0.25">
      <c r="A172" s="170" t="s">
        <v>849</v>
      </c>
      <c r="B172" s="40">
        <v>0</v>
      </c>
    </row>
    <row r="173" spans="1:2" s="25" customFormat="1" ht="31.5" customHeight="1" x14ac:dyDescent="0.25">
      <c r="A173" s="188" t="s">
        <v>850</v>
      </c>
      <c r="B173" s="40">
        <v>68034</v>
      </c>
    </row>
    <row r="174" spans="1:2" s="10" customFormat="1" ht="18" customHeight="1" x14ac:dyDescent="0.25">
      <c r="A174" s="186"/>
      <c r="B174" s="40">
        <v>67671</v>
      </c>
    </row>
    <row r="175" spans="1:2" s="25" customFormat="1" ht="18" customHeight="1" x14ac:dyDescent="0.25">
      <c r="A175" s="170" t="s">
        <v>851</v>
      </c>
      <c r="B175" s="40">
        <v>0</v>
      </c>
    </row>
    <row r="176" spans="1:2" s="25" customFormat="1" ht="30.75" customHeight="1" x14ac:dyDescent="0.25">
      <c r="A176" s="170" t="s">
        <v>852</v>
      </c>
      <c r="B176" s="40">
        <v>67662</v>
      </c>
    </row>
    <row r="177" spans="1:2" s="10" customFormat="1" ht="18" customHeight="1" x14ac:dyDescent="0.25">
      <c r="A177" s="186"/>
      <c r="B177" s="40">
        <v>138632</v>
      </c>
    </row>
    <row r="178" spans="1:2" s="25" customFormat="1" ht="27.75" customHeight="1" x14ac:dyDescent="0.25">
      <c r="A178" s="170" t="s">
        <v>853</v>
      </c>
      <c r="B178" s="40">
        <v>262950</v>
      </c>
    </row>
    <row r="179" spans="1:2" s="25" customFormat="1" ht="18" customHeight="1" x14ac:dyDescent="0.25">
      <c r="A179" s="170" t="s">
        <v>854</v>
      </c>
      <c r="B179" s="40">
        <v>262950</v>
      </c>
    </row>
    <row r="180" spans="1:2" s="25" customFormat="1" ht="18" customHeight="1" x14ac:dyDescent="0.25">
      <c r="A180" s="170">
        <v>5010120</v>
      </c>
      <c r="B180" s="40">
        <v>0</v>
      </c>
    </row>
    <row r="181" spans="1:2" s="25" customFormat="1" ht="18" customHeight="1" x14ac:dyDescent="0.25">
      <c r="A181" s="170" t="s">
        <v>855</v>
      </c>
      <c r="B181" s="40">
        <v>0</v>
      </c>
    </row>
    <row r="182" spans="1:2" s="4" customFormat="1" ht="18" customHeight="1" x14ac:dyDescent="0.25">
      <c r="A182" s="184"/>
      <c r="B182" s="40">
        <v>20077</v>
      </c>
    </row>
    <row r="183" spans="1:2" s="10" customFormat="1" ht="18" customHeight="1" x14ac:dyDescent="0.25">
      <c r="A183" s="186"/>
      <c r="B183" s="40">
        <v>20972</v>
      </c>
    </row>
    <row r="184" spans="1:2" s="25" customFormat="1" ht="31.5" customHeight="1" x14ac:dyDescent="0.25">
      <c r="A184" s="188" t="s">
        <v>856</v>
      </c>
      <c r="B184" s="40">
        <v>19612</v>
      </c>
    </row>
    <row r="185" spans="1:2" s="25" customFormat="1" ht="28.5" customHeight="1" x14ac:dyDescent="0.25">
      <c r="A185" s="170" t="s">
        <v>857</v>
      </c>
      <c r="B185" s="40">
        <v>22030</v>
      </c>
    </row>
    <row r="186" spans="1:2" s="25" customFormat="1" ht="51" customHeight="1" x14ac:dyDescent="0.25">
      <c r="A186" s="170" t="s">
        <v>858</v>
      </c>
      <c r="B186" s="40">
        <v>13793</v>
      </c>
    </row>
    <row r="187" spans="1:2" s="25" customFormat="1" ht="57" customHeight="1" x14ac:dyDescent="0.25">
      <c r="A187" s="170" t="s">
        <v>859</v>
      </c>
      <c r="B187" s="40">
        <v>11624</v>
      </c>
    </row>
    <row r="188" spans="1:2" s="25" customFormat="1" ht="23.25" customHeight="1" x14ac:dyDescent="0.25">
      <c r="A188" s="170" t="s">
        <v>860</v>
      </c>
      <c r="B188" s="40">
        <v>17845</v>
      </c>
    </row>
    <row r="189" spans="1:2" s="25" customFormat="1" ht="56.25" customHeight="1" x14ac:dyDescent="0.25">
      <c r="A189" s="170" t="s">
        <v>861</v>
      </c>
      <c r="B189" s="40">
        <v>0</v>
      </c>
    </row>
    <row r="190" spans="1:2" s="25" customFormat="1" ht="37.5" customHeight="1" x14ac:dyDescent="0.25">
      <c r="A190" s="170" t="s">
        <v>862</v>
      </c>
      <c r="B190" s="40">
        <v>23778</v>
      </c>
    </row>
    <row r="191" spans="1:2" s="10" customFormat="1" ht="18" customHeight="1" x14ac:dyDescent="0.25">
      <c r="A191" s="186"/>
      <c r="B191" s="40">
        <v>0</v>
      </c>
    </row>
    <row r="192" spans="1:2" s="25" customFormat="1" ht="27.75" customHeight="1" x14ac:dyDescent="0.25">
      <c r="A192" s="170" t="s">
        <v>863</v>
      </c>
      <c r="B192" s="40">
        <v>28709</v>
      </c>
    </row>
    <row r="193" spans="1:2" s="4" customFormat="1" ht="18" customHeight="1" x14ac:dyDescent="0.25">
      <c r="A193" s="186"/>
      <c r="B193" s="40">
        <v>0</v>
      </c>
    </row>
    <row r="194" spans="1:2" s="25" customFormat="1" ht="32.25" customHeight="1" x14ac:dyDescent="0.25">
      <c r="A194" s="170" t="s">
        <v>864</v>
      </c>
      <c r="B194" s="40">
        <v>28428</v>
      </c>
    </row>
    <row r="195" spans="1:2" s="4" customFormat="1" ht="18" customHeight="1" x14ac:dyDescent="0.25">
      <c r="A195" s="186"/>
      <c r="B195" s="40">
        <v>38260</v>
      </c>
    </row>
    <row r="196" spans="1:2" s="25" customFormat="1" ht="18" customHeight="1" x14ac:dyDescent="0.25">
      <c r="A196" s="170" t="s">
        <v>865</v>
      </c>
      <c r="B196" s="40">
        <v>37088</v>
      </c>
    </row>
    <row r="197" spans="1:2" s="25" customFormat="1" ht="29.25" customHeight="1" x14ac:dyDescent="0.25">
      <c r="A197" s="170" t="s">
        <v>866</v>
      </c>
      <c r="B197" s="40">
        <v>47154</v>
      </c>
    </row>
    <row r="198" spans="1:2" s="25" customFormat="1" ht="18" customHeight="1" x14ac:dyDescent="0.25">
      <c r="A198" s="170" t="s">
        <v>867</v>
      </c>
      <c r="B198" s="40">
        <v>40826</v>
      </c>
    </row>
    <row r="199" spans="1:2" s="25" customFormat="1" ht="18" customHeight="1" x14ac:dyDescent="0.25">
      <c r="A199" s="170" t="s">
        <v>868</v>
      </c>
      <c r="B199" s="40">
        <v>46740</v>
      </c>
    </row>
    <row r="200" spans="1:2" s="25" customFormat="1" ht="18" customHeight="1" x14ac:dyDescent="0.25">
      <c r="A200" s="188" t="s">
        <v>869</v>
      </c>
      <c r="B200" s="40">
        <v>0</v>
      </c>
    </row>
    <row r="201" spans="1:2" s="25" customFormat="1" ht="29.25" customHeight="1" x14ac:dyDescent="0.25">
      <c r="A201" s="118">
        <v>220440</v>
      </c>
      <c r="B201" s="40">
        <v>25997</v>
      </c>
    </row>
    <row r="202" spans="1:2" s="10" customFormat="1" ht="18" customHeight="1" x14ac:dyDescent="0.25">
      <c r="A202" s="192"/>
      <c r="B202" s="40">
        <v>29872</v>
      </c>
    </row>
    <row r="203" spans="1:2" s="25" customFormat="1" ht="18" customHeight="1" x14ac:dyDescent="0.25">
      <c r="A203" s="170" t="s">
        <v>606</v>
      </c>
      <c r="B203" s="40">
        <v>33211</v>
      </c>
    </row>
    <row r="204" spans="1:2" s="25" customFormat="1" ht="25.5" customHeight="1" x14ac:dyDescent="0.25">
      <c r="A204" s="170" t="s">
        <v>629</v>
      </c>
      <c r="B204" s="40">
        <v>0</v>
      </c>
    </row>
    <row r="205" spans="1:2" s="25" customFormat="1" ht="18" customHeight="1" x14ac:dyDescent="0.25">
      <c r="A205" s="170" t="s">
        <v>608</v>
      </c>
      <c r="B205" s="40">
        <v>24343</v>
      </c>
    </row>
    <row r="206" spans="1:2" s="10" customFormat="1" ht="18" customHeight="1" x14ac:dyDescent="0.25">
      <c r="A206" s="192"/>
      <c r="B206" s="40">
        <v>0</v>
      </c>
    </row>
    <row r="207" spans="1:2" s="25" customFormat="1" ht="18" customHeight="1" x14ac:dyDescent="0.25">
      <c r="A207" s="170" t="s">
        <v>870</v>
      </c>
      <c r="B207" s="40">
        <v>49499</v>
      </c>
    </row>
    <row r="208" spans="1:2" s="4" customFormat="1" ht="18" customHeight="1" x14ac:dyDescent="0.25">
      <c r="A208" s="193"/>
      <c r="B208" s="40">
        <v>46958</v>
      </c>
    </row>
    <row r="209" spans="1:2" s="25" customFormat="1" ht="18" customHeight="1" x14ac:dyDescent="0.25">
      <c r="A209" s="170" t="s">
        <v>615</v>
      </c>
      <c r="B209" s="40">
        <v>22878</v>
      </c>
    </row>
    <row r="210" spans="1:2" s="25" customFormat="1" ht="18" customHeight="1" x14ac:dyDescent="0.25">
      <c r="A210" s="232" t="s">
        <v>990</v>
      </c>
      <c r="B210" s="40">
        <v>22878</v>
      </c>
    </row>
    <row r="211" spans="1:2" s="25" customFormat="1" ht="18" customHeight="1" x14ac:dyDescent="0.25">
      <c r="A211" s="170" t="s">
        <v>627</v>
      </c>
      <c r="B211" s="40">
        <v>0</v>
      </c>
    </row>
    <row r="212" spans="1:2" s="25" customFormat="1" ht="18" customHeight="1" x14ac:dyDescent="0.25">
      <c r="A212" s="170" t="s">
        <v>616</v>
      </c>
      <c r="B212" s="40">
        <v>42960</v>
      </c>
    </row>
    <row r="213" spans="1:2" s="4" customFormat="1" ht="18" customHeight="1" x14ac:dyDescent="0.25">
      <c r="A213" s="191"/>
      <c r="B213" s="40">
        <v>0</v>
      </c>
    </row>
    <row r="214" spans="1:2" s="25" customFormat="1" ht="18" customHeight="1" x14ac:dyDescent="0.25">
      <c r="A214" s="170" t="s">
        <v>871</v>
      </c>
      <c r="B214" s="40">
        <v>70538</v>
      </c>
    </row>
    <row r="215" spans="1:2" s="4" customFormat="1" ht="18" customHeight="1" x14ac:dyDescent="0.25">
      <c r="A215" s="194"/>
      <c r="B215" s="40">
        <v>22443</v>
      </c>
    </row>
    <row r="216" spans="1:2" s="25" customFormat="1" ht="47.25" customHeight="1" x14ac:dyDescent="0.25">
      <c r="A216" s="195" t="s">
        <v>872</v>
      </c>
      <c r="B216" s="40">
        <v>15337</v>
      </c>
    </row>
    <row r="217" spans="1:2" s="25" customFormat="1" ht="32.25" customHeight="1" x14ac:dyDescent="0.25">
      <c r="A217" s="170" t="s">
        <v>873</v>
      </c>
      <c r="B217" s="40">
        <v>74066</v>
      </c>
    </row>
    <row r="218" spans="1:2" s="25" customFormat="1" ht="31.5" customHeight="1" x14ac:dyDescent="0.25">
      <c r="A218" s="170" t="s">
        <v>874</v>
      </c>
      <c r="B218" s="40">
        <v>51750</v>
      </c>
    </row>
    <row r="219" spans="1:2" s="25" customFormat="1" ht="18" customHeight="1" x14ac:dyDescent="0.25">
      <c r="A219" s="189" t="s">
        <v>875</v>
      </c>
      <c r="B219" s="40">
        <v>76488</v>
      </c>
    </row>
    <row r="220" spans="1:2" s="25" customFormat="1" ht="18" customHeight="1" x14ac:dyDescent="0.25">
      <c r="A220" s="170" t="s">
        <v>618</v>
      </c>
      <c r="B220" s="40">
        <v>91270</v>
      </c>
    </row>
    <row r="221" spans="1:2" s="25" customFormat="1" ht="18" customHeight="1" x14ac:dyDescent="0.25">
      <c r="A221" s="170" t="s">
        <v>876</v>
      </c>
      <c r="B221" s="40">
        <v>60829</v>
      </c>
    </row>
    <row r="222" spans="1:2" s="25" customFormat="1" ht="18" customHeight="1" x14ac:dyDescent="0.25">
      <c r="A222" s="170" t="s">
        <v>877</v>
      </c>
      <c r="B222" s="40">
        <v>58450</v>
      </c>
    </row>
    <row r="223" spans="1:2" s="25" customFormat="1" ht="25.5" customHeight="1" x14ac:dyDescent="0.25">
      <c r="A223" s="170" t="s">
        <v>878</v>
      </c>
      <c r="B223" s="40">
        <v>67425</v>
      </c>
    </row>
    <row r="224" spans="1:2" s="25" customFormat="1" ht="18" customHeight="1" x14ac:dyDescent="0.25">
      <c r="A224" s="170" t="s">
        <v>879</v>
      </c>
      <c r="B224" s="40">
        <v>59904</v>
      </c>
    </row>
    <row r="225" spans="1:2" s="25" customFormat="1" ht="18" customHeight="1" x14ac:dyDescent="0.25">
      <c r="A225" s="170" t="s">
        <v>992</v>
      </c>
      <c r="B225" s="40">
        <v>0</v>
      </c>
    </row>
    <row r="226" spans="1:2" s="25" customFormat="1" ht="18" customHeight="1" x14ac:dyDescent="0.25">
      <c r="A226" s="170" t="s">
        <v>880</v>
      </c>
      <c r="B226" s="40">
        <v>21814</v>
      </c>
    </row>
    <row r="227" spans="1:2" s="4" customFormat="1" ht="18" customHeight="1" x14ac:dyDescent="0.25">
      <c r="A227" s="194"/>
      <c r="B227" s="40">
        <v>21679</v>
      </c>
    </row>
    <row r="228" spans="1:2" s="25" customFormat="1" ht="18" customHeight="1" x14ac:dyDescent="0.25">
      <c r="A228" s="170" t="s">
        <v>881</v>
      </c>
      <c r="B228" s="40">
        <v>18684</v>
      </c>
    </row>
    <row r="229" spans="1:2" s="25" customFormat="1" ht="24.75" customHeight="1" x14ac:dyDescent="0.25">
      <c r="A229" s="188" t="s">
        <v>882</v>
      </c>
      <c r="B229" s="40">
        <v>17210</v>
      </c>
    </row>
    <row r="230" spans="1:2" s="25" customFormat="1" ht="18" customHeight="1" x14ac:dyDescent="0.25">
      <c r="A230" s="170" t="s">
        <v>883</v>
      </c>
      <c r="B230" s="40">
        <v>22420</v>
      </c>
    </row>
    <row r="231" spans="1:2" s="25" customFormat="1" ht="18" customHeight="1" x14ac:dyDescent="0.25">
      <c r="A231" s="170" t="s">
        <v>884</v>
      </c>
      <c r="B231" s="40">
        <v>32589</v>
      </c>
    </row>
    <row r="232" spans="1:2" s="25" customFormat="1" ht="27" customHeight="1" x14ac:dyDescent="0.25">
      <c r="A232" s="188" t="s">
        <v>885</v>
      </c>
      <c r="B232" s="40">
        <v>29929</v>
      </c>
    </row>
    <row r="233" spans="1:2" s="25" customFormat="1" ht="27" customHeight="1" x14ac:dyDescent="0.25">
      <c r="A233" s="170" t="s">
        <v>886</v>
      </c>
      <c r="B233" s="40">
        <v>24186</v>
      </c>
    </row>
    <row r="234" spans="1:2" s="25" customFormat="1" ht="27" customHeight="1" x14ac:dyDescent="0.25">
      <c r="A234" s="170" t="s">
        <v>621</v>
      </c>
      <c r="B234" s="40">
        <v>22986</v>
      </c>
    </row>
    <row r="235" spans="1:2" s="25" customFormat="1" ht="24" customHeight="1" x14ac:dyDescent="0.25">
      <c r="A235" s="170" t="s">
        <v>887</v>
      </c>
      <c r="B235" s="40">
        <v>47623</v>
      </c>
    </row>
    <row r="236" spans="1:2" s="25" customFormat="1" ht="28.5" customHeight="1" x14ac:dyDescent="0.25">
      <c r="A236" s="195" t="s">
        <v>888</v>
      </c>
      <c r="B236" s="40">
        <v>17450</v>
      </c>
    </row>
    <row r="237" spans="1:2" s="25" customFormat="1" ht="33.75" customHeight="1" x14ac:dyDescent="0.25">
      <c r="A237" s="188" t="s">
        <v>889</v>
      </c>
      <c r="B237" s="40">
        <v>39807</v>
      </c>
    </row>
    <row r="238" spans="1:2" s="25" customFormat="1" ht="18" customHeight="1" x14ac:dyDescent="0.25">
      <c r="A238" s="170" t="s">
        <v>890</v>
      </c>
      <c r="B238" s="40">
        <v>33753</v>
      </c>
    </row>
    <row r="239" spans="1:2" s="25" customFormat="1" ht="18" customHeight="1" x14ac:dyDescent="0.25">
      <c r="A239" s="170" t="s">
        <v>891</v>
      </c>
      <c r="B239" s="40">
        <v>35777</v>
      </c>
    </row>
    <row r="240" spans="1:2" s="25" customFormat="1" ht="25.5" customHeight="1" x14ac:dyDescent="0.25">
      <c r="A240" s="188" t="s">
        <v>892</v>
      </c>
      <c r="B240" s="40">
        <v>48833</v>
      </c>
    </row>
    <row r="241" spans="1:2" s="25" customFormat="1" ht="24" customHeight="1" x14ac:dyDescent="0.25">
      <c r="A241" s="188" t="s">
        <v>893</v>
      </c>
      <c r="B241" s="40">
        <v>16112</v>
      </c>
    </row>
    <row r="242" spans="1:2" s="25" customFormat="1" ht="26.25" customHeight="1" x14ac:dyDescent="0.25">
      <c r="A242" s="170" t="s">
        <v>894</v>
      </c>
      <c r="B242" s="40">
        <v>88143</v>
      </c>
    </row>
    <row r="243" spans="1:2" s="25" customFormat="1" ht="18" customHeight="1" x14ac:dyDescent="0.25">
      <c r="A243" s="170" t="s">
        <v>895</v>
      </c>
      <c r="B243" s="40">
        <v>96352</v>
      </c>
    </row>
    <row r="244" spans="1:2" s="4" customFormat="1" ht="18" customHeight="1" x14ac:dyDescent="0.25">
      <c r="A244" s="216" t="s">
        <v>896</v>
      </c>
      <c r="B244" s="40">
        <v>184184</v>
      </c>
    </row>
    <row r="245" spans="1:2" s="4" customFormat="1" ht="18" customHeight="1" x14ac:dyDescent="0.25">
      <c r="A245" s="216" t="s">
        <v>897</v>
      </c>
      <c r="B245" s="40">
        <v>211122</v>
      </c>
    </row>
    <row r="246" spans="1:2" s="4" customFormat="1" ht="18" customHeight="1" x14ac:dyDescent="0.25">
      <c r="A246" s="216" t="s">
        <v>898</v>
      </c>
      <c r="B246" s="40">
        <v>54127</v>
      </c>
    </row>
    <row r="247" spans="1:2" s="4" customFormat="1" ht="18" customHeight="1" x14ac:dyDescent="0.25">
      <c r="A247" s="216" t="s">
        <v>899</v>
      </c>
      <c r="B247" s="40">
        <v>72275</v>
      </c>
    </row>
    <row r="248" spans="1:2" s="4" customFormat="1" ht="18" customHeight="1" x14ac:dyDescent="0.25">
      <c r="A248" s="216" t="s">
        <v>900</v>
      </c>
      <c r="B248" s="40">
        <v>63092</v>
      </c>
    </row>
    <row r="249" spans="1:2" s="4" customFormat="1" ht="18" customHeight="1" x14ac:dyDescent="0.25">
      <c r="A249" s="216" t="s">
        <v>901</v>
      </c>
      <c r="B249" s="40">
        <v>68799</v>
      </c>
    </row>
    <row r="250" spans="1:2" s="4" customFormat="1" ht="18" customHeight="1" x14ac:dyDescent="0.25">
      <c r="A250" s="216" t="s">
        <v>902</v>
      </c>
      <c r="B250" s="40">
        <v>12848</v>
      </c>
    </row>
    <row r="251" spans="1:2" s="4" customFormat="1" ht="18" customHeight="1" x14ac:dyDescent="0.25">
      <c r="A251" s="216" t="s">
        <v>903</v>
      </c>
      <c r="B251" s="40">
        <v>15071</v>
      </c>
    </row>
    <row r="252" spans="1:2" s="25" customFormat="1" ht="18" customHeight="1" x14ac:dyDescent="0.25">
      <c r="A252" s="170" t="s">
        <v>904</v>
      </c>
      <c r="B252" s="40">
        <v>136973</v>
      </c>
    </row>
    <row r="253" spans="1:2" s="25" customFormat="1" ht="18" customHeight="1" x14ac:dyDescent="0.25">
      <c r="A253" s="170" t="s">
        <v>905</v>
      </c>
      <c r="B253" s="40">
        <v>154437</v>
      </c>
    </row>
    <row r="254" spans="1:2" s="25" customFormat="1" ht="18" customHeight="1" x14ac:dyDescent="0.25">
      <c r="A254" s="170" t="s">
        <v>906</v>
      </c>
      <c r="B254" s="40">
        <v>68712</v>
      </c>
    </row>
    <row r="255" spans="1:2" s="25" customFormat="1" ht="27" customHeight="1" x14ac:dyDescent="0.25">
      <c r="A255" s="170" t="s">
        <v>907</v>
      </c>
      <c r="B255" s="40">
        <v>63539</v>
      </c>
    </row>
    <row r="256" spans="1:2" s="25" customFormat="1" ht="27" customHeight="1" x14ac:dyDescent="0.25">
      <c r="A256" s="170" t="s">
        <v>908</v>
      </c>
      <c r="B256" s="40">
        <v>111045</v>
      </c>
    </row>
    <row r="257" spans="1:2" s="25" customFormat="1" ht="27" customHeight="1" x14ac:dyDescent="0.25">
      <c r="A257" s="170" t="s">
        <v>909</v>
      </c>
      <c r="B257" s="40">
        <v>106070</v>
      </c>
    </row>
    <row r="258" spans="1:2" s="25" customFormat="1" ht="18" customHeight="1" x14ac:dyDescent="0.25">
      <c r="A258" s="170" t="s">
        <v>957</v>
      </c>
      <c r="B258" s="40">
        <v>0</v>
      </c>
    </row>
    <row r="259" spans="1:2" s="25" customFormat="1" ht="27" customHeight="1" x14ac:dyDescent="0.25">
      <c r="A259" s="170" t="s">
        <v>958</v>
      </c>
      <c r="B259" s="40">
        <v>0</v>
      </c>
    </row>
    <row r="260" spans="1:2" s="4" customFormat="1" ht="18" customHeight="1" x14ac:dyDescent="0.25">
      <c r="A260" s="184"/>
      <c r="B260" s="40">
        <v>63825</v>
      </c>
    </row>
    <row r="261" spans="1:2" s="10" customFormat="1" ht="18" customHeight="1" x14ac:dyDescent="0.25">
      <c r="A261" s="184"/>
      <c r="B261" s="40">
        <v>92286</v>
      </c>
    </row>
    <row r="262" spans="1:2" s="25" customFormat="1" ht="18" customHeight="1" x14ac:dyDescent="0.25">
      <c r="A262" s="170" t="s">
        <v>910</v>
      </c>
      <c r="B262" s="40">
        <v>66177</v>
      </c>
    </row>
    <row r="263" spans="1:2" s="25" customFormat="1" ht="21.75" customHeight="1" x14ac:dyDescent="0.25">
      <c r="A263" s="170" t="s">
        <v>911</v>
      </c>
      <c r="B263" s="40">
        <v>0</v>
      </c>
    </row>
    <row r="264" spans="1:2" s="25" customFormat="1" ht="18" customHeight="1" x14ac:dyDescent="0.25">
      <c r="A264" s="170" t="s">
        <v>912</v>
      </c>
      <c r="B264" s="40">
        <v>155137</v>
      </c>
    </row>
    <row r="265" spans="1:2" s="10" customFormat="1" ht="18" customHeight="1" x14ac:dyDescent="0.25">
      <c r="A265" s="184"/>
      <c r="B265" s="40">
        <v>65146</v>
      </c>
    </row>
    <row r="266" spans="1:2" s="51" customFormat="1" ht="18" customHeight="1" x14ac:dyDescent="0.25">
      <c r="A266" s="170" t="s">
        <v>913</v>
      </c>
      <c r="B266" s="40">
        <v>56900</v>
      </c>
    </row>
    <row r="267" spans="1:2" s="51" customFormat="1" ht="18" customHeight="1" x14ac:dyDescent="0.25">
      <c r="A267" s="170" t="s">
        <v>914</v>
      </c>
      <c r="B267" s="40">
        <v>0</v>
      </c>
    </row>
    <row r="268" spans="1:2" s="51" customFormat="1" ht="27.75" customHeight="1" x14ac:dyDescent="0.25">
      <c r="A268" s="204" t="s">
        <v>915</v>
      </c>
      <c r="B268" s="40">
        <v>50628</v>
      </c>
    </row>
    <row r="269" spans="1:2" s="10" customFormat="1" ht="18" customHeight="1" x14ac:dyDescent="0.25">
      <c r="A269" s="196"/>
      <c r="B269" s="40">
        <v>0</v>
      </c>
    </row>
    <row r="270" spans="1:2" s="25" customFormat="1" ht="18" customHeight="1" x14ac:dyDescent="0.25">
      <c r="A270" s="170" t="s">
        <v>916</v>
      </c>
      <c r="B270" s="40">
        <v>235980</v>
      </c>
    </row>
    <row r="271" spans="1:2" s="10" customFormat="1" ht="18" customHeight="1" x14ac:dyDescent="0.25">
      <c r="A271" s="186"/>
      <c r="B271" s="40">
        <v>273329</v>
      </c>
    </row>
    <row r="272" spans="1:2" s="25" customFormat="1" ht="18.75" customHeight="1" x14ac:dyDescent="0.25">
      <c r="A272" s="197" t="s">
        <v>917</v>
      </c>
      <c r="B272" s="40">
        <v>273329</v>
      </c>
    </row>
    <row r="273" spans="1:2" s="25" customFormat="1" ht="18" customHeight="1" x14ac:dyDescent="0.25">
      <c r="A273" s="170" t="s">
        <v>918</v>
      </c>
      <c r="B273" s="40">
        <v>193126</v>
      </c>
    </row>
    <row r="274" spans="1:2" s="25" customFormat="1" ht="18" customHeight="1" x14ac:dyDescent="0.25">
      <c r="A274" s="170" t="s">
        <v>919</v>
      </c>
      <c r="B274" s="40">
        <v>201094</v>
      </c>
    </row>
    <row r="275" spans="1:2" s="25" customFormat="1" ht="18" customHeight="1" x14ac:dyDescent="0.25">
      <c r="A275" s="170" t="s">
        <v>920</v>
      </c>
      <c r="B275" s="40">
        <v>201094</v>
      </c>
    </row>
    <row r="276" spans="1:2" s="25" customFormat="1" ht="18" customHeight="1" x14ac:dyDescent="0.25">
      <c r="A276" s="170" t="s">
        <v>921</v>
      </c>
      <c r="B276" s="40">
        <v>201094</v>
      </c>
    </row>
    <row r="277" spans="1:2" s="25" customFormat="1" ht="18" customHeight="1" x14ac:dyDescent="0.25">
      <c r="A277" s="170" t="s">
        <v>922</v>
      </c>
      <c r="B277" s="40">
        <v>206481</v>
      </c>
    </row>
    <row r="278" spans="1:2" s="25" customFormat="1" ht="18" customHeight="1" x14ac:dyDescent="0.25">
      <c r="A278" s="170" t="s">
        <v>923</v>
      </c>
      <c r="B278" s="40">
        <v>139541</v>
      </c>
    </row>
    <row r="279" spans="1:2" s="25" customFormat="1" ht="18" customHeight="1" x14ac:dyDescent="0.25">
      <c r="A279" s="170" t="s">
        <v>924</v>
      </c>
      <c r="B279" s="40">
        <v>248423</v>
      </c>
    </row>
    <row r="280" spans="1:2" s="25" customFormat="1" ht="18" customHeight="1" x14ac:dyDescent="0.25">
      <c r="A280" s="170" t="s">
        <v>671</v>
      </c>
      <c r="B280" s="40">
        <v>167447</v>
      </c>
    </row>
    <row r="281" spans="1:2" s="25" customFormat="1" ht="18" customHeight="1" x14ac:dyDescent="0.25">
      <c r="A281" s="170" t="s">
        <v>925</v>
      </c>
      <c r="B281" s="40">
        <v>124275</v>
      </c>
    </row>
    <row r="282" spans="1:2" s="25" customFormat="1" ht="18" customHeight="1" x14ac:dyDescent="0.25">
      <c r="A282" s="170" t="s">
        <v>672</v>
      </c>
      <c r="B282" s="40">
        <v>91422</v>
      </c>
    </row>
    <row r="283" spans="1:2" s="25" customFormat="1" ht="18" customHeight="1" x14ac:dyDescent="0.25">
      <c r="A283" s="170" t="s">
        <v>926</v>
      </c>
      <c r="B283" s="40">
        <v>120394</v>
      </c>
    </row>
    <row r="284" spans="1:2" s="25" customFormat="1" ht="30" customHeight="1" x14ac:dyDescent="0.25">
      <c r="A284" s="170" t="s">
        <v>583</v>
      </c>
      <c r="B284" s="40">
        <v>84316</v>
      </c>
    </row>
    <row r="285" spans="1:2" s="25" customFormat="1" ht="18" customHeight="1" x14ac:dyDescent="0.25">
      <c r="A285" s="170" t="s">
        <v>927</v>
      </c>
      <c r="B285" s="40">
        <v>86968</v>
      </c>
    </row>
    <row r="286" spans="1:2" s="25" customFormat="1" ht="18" customHeight="1" x14ac:dyDescent="0.25">
      <c r="A286" s="170" t="s">
        <v>582</v>
      </c>
      <c r="B286" s="40">
        <v>115216</v>
      </c>
    </row>
    <row r="287" spans="1:2" s="25" customFormat="1" ht="18" customHeight="1" x14ac:dyDescent="0.25">
      <c r="A287" s="170" t="s">
        <v>584</v>
      </c>
      <c r="B287" s="40">
        <v>167191</v>
      </c>
    </row>
    <row r="288" spans="1:2" s="25" customFormat="1" ht="18" customHeight="1" x14ac:dyDescent="0.25">
      <c r="A288" s="170" t="s">
        <v>953</v>
      </c>
      <c r="B288" s="40">
        <v>221868</v>
      </c>
    </row>
    <row r="289" spans="1:2" s="25" customFormat="1" ht="18" customHeight="1" x14ac:dyDescent="0.25">
      <c r="A289" s="204" t="s">
        <v>954</v>
      </c>
      <c r="B289" s="40">
        <v>267375</v>
      </c>
    </row>
    <row r="290" spans="1:2" s="25" customFormat="1" ht="18" customHeight="1" x14ac:dyDescent="0.25">
      <c r="A290" s="204" t="s">
        <v>955</v>
      </c>
      <c r="B290" s="40">
        <v>0</v>
      </c>
    </row>
    <row r="291" spans="1:2" s="25" customFormat="1" ht="18" customHeight="1" x14ac:dyDescent="0.25">
      <c r="A291" s="188" t="s">
        <v>997</v>
      </c>
      <c r="B291" s="40">
        <v>235980</v>
      </c>
    </row>
    <row r="292" spans="1:2" s="4" customFormat="1" ht="18" customHeight="1" x14ac:dyDescent="0.25">
      <c r="A292" s="198"/>
      <c r="B292" s="40">
        <v>179219</v>
      </c>
    </row>
    <row r="293" spans="1:2" s="25" customFormat="1" ht="18" customHeight="1" x14ac:dyDescent="0.25">
      <c r="A293" s="188" t="s">
        <v>405</v>
      </c>
      <c r="B293" s="40">
        <v>0</v>
      </c>
    </row>
    <row r="294" spans="1:2" s="25" customFormat="1" ht="18" customHeight="1" x14ac:dyDescent="0.25">
      <c r="A294" s="170" t="s">
        <v>560</v>
      </c>
      <c r="B294" s="40">
        <v>165992</v>
      </c>
    </row>
    <row r="295" spans="1:2" s="10" customFormat="1" ht="18" customHeight="1" x14ac:dyDescent="0.25">
      <c r="A295" s="184"/>
      <c r="B295" s="40">
        <v>156858</v>
      </c>
    </row>
    <row r="296" spans="1:2" s="25" customFormat="1" ht="18" customHeight="1" x14ac:dyDescent="0.25">
      <c r="A296" s="170" t="s">
        <v>928</v>
      </c>
      <c r="B296" s="40">
        <v>231357</v>
      </c>
    </row>
    <row r="297" spans="1:2" s="25" customFormat="1" ht="18" customHeight="1" x14ac:dyDescent="0.25">
      <c r="A297" s="170" t="s">
        <v>929</v>
      </c>
      <c r="B297" s="40">
        <v>166549</v>
      </c>
    </row>
    <row r="298" spans="1:2" s="25" customFormat="1" ht="18" customHeight="1" x14ac:dyDescent="0.25">
      <c r="A298" s="170" t="s">
        <v>930</v>
      </c>
      <c r="B298" s="40">
        <v>112666</v>
      </c>
    </row>
    <row r="299" spans="1:2" s="25" customFormat="1" ht="18" customHeight="1" x14ac:dyDescent="0.25">
      <c r="A299" s="170" t="s">
        <v>931</v>
      </c>
      <c r="B299" s="40">
        <v>137059</v>
      </c>
    </row>
    <row r="300" spans="1:2" s="25" customFormat="1" ht="18" customHeight="1" x14ac:dyDescent="0.25">
      <c r="A300" s="170" t="s">
        <v>622</v>
      </c>
      <c r="B300" s="40">
        <v>235395</v>
      </c>
    </row>
    <row r="301" spans="1:2" s="25" customFormat="1" ht="18" customHeight="1" x14ac:dyDescent="0.25">
      <c r="A301" s="170" t="s">
        <v>932</v>
      </c>
      <c r="B301" s="40">
        <v>199461</v>
      </c>
    </row>
    <row r="302" spans="1:2" s="25" customFormat="1" ht="18" customHeight="1" x14ac:dyDescent="0.25">
      <c r="A302" s="170" t="s">
        <v>406</v>
      </c>
      <c r="B302" s="40">
        <v>144354</v>
      </c>
    </row>
    <row r="303" spans="1:2" s="25" customFormat="1" ht="18" customHeight="1" x14ac:dyDescent="0.25">
      <c r="A303" s="170" t="s">
        <v>933</v>
      </c>
      <c r="B303" s="40">
        <v>236192</v>
      </c>
    </row>
    <row r="304" spans="1:2" s="25" customFormat="1" ht="18" customHeight="1" x14ac:dyDescent="0.25">
      <c r="A304" s="170" t="s">
        <v>934</v>
      </c>
      <c r="B304" s="40">
        <v>194952</v>
      </c>
    </row>
    <row r="305" spans="1:2" s="25" customFormat="1" ht="18" customHeight="1" x14ac:dyDescent="0.25">
      <c r="A305" s="170">
        <v>5020160</v>
      </c>
      <c r="B305" s="40">
        <v>274350</v>
      </c>
    </row>
    <row r="306" spans="1:2" s="25" customFormat="1" ht="18" customHeight="1" x14ac:dyDescent="0.25">
      <c r="A306" s="170" t="s">
        <v>995</v>
      </c>
      <c r="B306" s="40">
        <v>0</v>
      </c>
    </row>
    <row r="307" spans="1:2" s="25" customFormat="1" ht="18" customHeight="1" x14ac:dyDescent="0.25">
      <c r="A307" s="170" t="s">
        <v>996</v>
      </c>
      <c r="B307" s="40">
        <v>169551</v>
      </c>
    </row>
    <row r="308" spans="1:2" s="10" customFormat="1" ht="18" customHeight="1" x14ac:dyDescent="0.25">
      <c r="A308" s="194"/>
      <c r="B308" s="40">
        <v>183847</v>
      </c>
    </row>
    <row r="309" spans="1:2" s="51" customFormat="1" ht="18" customHeight="1" x14ac:dyDescent="0.25">
      <c r="A309" s="170" t="s">
        <v>935</v>
      </c>
      <c r="B309" s="40">
        <v>190456</v>
      </c>
    </row>
    <row r="310" spans="1:2" s="51" customFormat="1" ht="27" customHeight="1" x14ac:dyDescent="0.25">
      <c r="A310" s="188" t="s">
        <v>936</v>
      </c>
      <c r="B310" s="40">
        <v>211944</v>
      </c>
    </row>
    <row r="311" spans="1:2" s="51" customFormat="1" ht="18" customHeight="1" x14ac:dyDescent="0.25">
      <c r="A311" s="170">
        <v>5020020</v>
      </c>
      <c r="B311" s="40">
        <v>231828</v>
      </c>
    </row>
    <row r="312" spans="1:2" s="51" customFormat="1" ht="18" customHeight="1" x14ac:dyDescent="0.25">
      <c r="A312" s="170" t="s">
        <v>937</v>
      </c>
      <c r="B312" s="40">
        <v>198788</v>
      </c>
    </row>
    <row r="313" spans="1:2" s="51" customFormat="1" ht="18" customHeight="1" x14ac:dyDescent="0.25">
      <c r="A313" s="170" t="s">
        <v>938</v>
      </c>
      <c r="B313" s="40">
        <v>251845</v>
      </c>
    </row>
    <row r="314" spans="1:2" s="51" customFormat="1" ht="18" customHeight="1" x14ac:dyDescent="0.25">
      <c r="A314" s="170" t="s">
        <v>1003</v>
      </c>
      <c r="B314" s="40">
        <v>0</v>
      </c>
    </row>
    <row r="315" spans="1:2" s="51" customFormat="1" ht="18" customHeight="1" x14ac:dyDescent="0.25">
      <c r="A315" s="170" t="s">
        <v>407</v>
      </c>
      <c r="B315" s="40">
        <v>164908</v>
      </c>
    </row>
    <row r="316" spans="1:2" s="7" customFormat="1" ht="18" customHeight="1" x14ac:dyDescent="0.25">
      <c r="A316" s="184"/>
      <c r="B316" s="40">
        <v>152917</v>
      </c>
    </row>
    <row r="317" spans="1:2" s="51" customFormat="1" ht="18" customHeight="1" x14ac:dyDescent="0.25">
      <c r="A317" s="170" t="s">
        <v>408</v>
      </c>
      <c r="B317" s="40">
        <v>0</v>
      </c>
    </row>
    <row r="318" spans="1:2" s="51" customFormat="1" ht="18" customHeight="1" x14ac:dyDescent="0.25">
      <c r="A318" s="170" t="s">
        <v>409</v>
      </c>
      <c r="B318" s="40">
        <v>68680</v>
      </c>
    </row>
    <row r="319" spans="1:2" s="10" customFormat="1" ht="18" customHeight="1" x14ac:dyDescent="0.25">
      <c r="A319" s="184"/>
      <c r="B319" s="40">
        <v>63938</v>
      </c>
    </row>
    <row r="320" spans="1:2" s="25" customFormat="1" ht="18" customHeight="1" x14ac:dyDescent="0.25">
      <c r="A320" s="170" t="s">
        <v>603</v>
      </c>
      <c r="B320" s="40">
        <v>63938</v>
      </c>
    </row>
    <row r="321" spans="1:2" s="25" customFormat="1" ht="18" customHeight="1" x14ac:dyDescent="0.25">
      <c r="A321" s="170" t="s">
        <v>605</v>
      </c>
      <c r="B321" s="40">
        <v>0</v>
      </c>
    </row>
    <row r="322" spans="1:2" s="25" customFormat="1" ht="18" customHeight="1" x14ac:dyDescent="0.25">
      <c r="A322" s="170" t="s">
        <v>605</v>
      </c>
      <c r="B322" s="40">
        <v>80935</v>
      </c>
    </row>
    <row r="323" spans="1:2" s="10" customFormat="1" ht="18" customHeight="1" x14ac:dyDescent="0.25">
      <c r="A323" s="199"/>
      <c r="B323" s="40">
        <v>0</v>
      </c>
    </row>
    <row r="324" spans="1:2" s="25" customFormat="1" ht="18" customHeight="1" x14ac:dyDescent="0.25">
      <c r="A324" s="170" t="s">
        <v>939</v>
      </c>
      <c r="B324" s="40">
        <v>0</v>
      </c>
    </row>
    <row r="325" spans="1:2" s="25" customFormat="1" ht="18" customHeight="1" x14ac:dyDescent="0.25">
      <c r="A325" s="170"/>
      <c r="B325" s="40">
        <v>0</v>
      </c>
    </row>
    <row r="326" spans="1:2" s="4" customFormat="1" ht="18" customHeight="1" x14ac:dyDescent="0.25">
      <c r="A326" s="184"/>
      <c r="B326" s="40">
        <v>7899</v>
      </c>
    </row>
    <row r="327" spans="1:2" s="10" customFormat="1" ht="18" customHeight="1" x14ac:dyDescent="0.25">
      <c r="A327" s="184"/>
      <c r="B327" s="40">
        <v>7004</v>
      </c>
    </row>
    <row r="328" spans="1:2" s="25" customFormat="1" ht="27" customHeight="1" x14ac:dyDescent="0.25">
      <c r="A328" s="188" t="s">
        <v>940</v>
      </c>
      <c r="B328" s="40">
        <v>0</v>
      </c>
    </row>
    <row r="329" spans="1:2" s="25" customFormat="1" ht="18" customHeight="1" x14ac:dyDescent="0.25">
      <c r="A329" s="170" t="s">
        <v>941</v>
      </c>
      <c r="B329" s="40">
        <v>7319</v>
      </c>
    </row>
    <row r="330" spans="1:2" s="10" customFormat="1" ht="18" customHeight="1" x14ac:dyDescent="0.25">
      <c r="A330" s="184"/>
      <c r="B330" s="40">
        <v>7004</v>
      </c>
    </row>
    <row r="331" spans="1:2" s="25" customFormat="1" ht="18" customHeight="1" x14ac:dyDescent="0.25">
      <c r="A331" s="170" t="s">
        <v>942</v>
      </c>
      <c r="B331" s="40">
        <v>0</v>
      </c>
    </row>
    <row r="332" spans="1:2" s="25" customFormat="1" ht="18" customHeight="1" x14ac:dyDescent="0.25">
      <c r="A332" s="170" t="s">
        <v>943</v>
      </c>
      <c r="B332" s="40">
        <v>7623</v>
      </c>
    </row>
    <row r="333" spans="1:2" s="4" customFormat="1" ht="18" customHeight="1" x14ac:dyDescent="0.25">
      <c r="A333" s="184"/>
      <c r="B333" s="40">
        <v>7623</v>
      </c>
    </row>
    <row r="334" spans="1:2" s="25" customFormat="1" ht="18" customHeight="1" x14ac:dyDescent="0.25">
      <c r="A334" s="170" t="s">
        <v>944</v>
      </c>
      <c r="B334" s="40">
        <v>0</v>
      </c>
    </row>
    <row r="335" spans="1:2" s="25" customFormat="1" ht="18" customHeight="1" x14ac:dyDescent="0.25">
      <c r="A335" s="170" t="s">
        <v>945</v>
      </c>
      <c r="B335" s="40">
        <v>7382</v>
      </c>
    </row>
    <row r="336" spans="1:2" s="4" customFormat="1" ht="18" customHeight="1" x14ac:dyDescent="0.25">
      <c r="A336" s="184"/>
      <c r="B336" s="40">
        <v>0</v>
      </c>
    </row>
    <row r="337" spans="1:2" s="25" customFormat="1" ht="18" customHeight="1" x14ac:dyDescent="0.25">
      <c r="A337" s="170" t="s">
        <v>946</v>
      </c>
      <c r="B337" s="40">
        <v>3172</v>
      </c>
    </row>
    <row r="338" spans="1:2" s="4" customFormat="1" ht="18" customHeight="1" x14ac:dyDescent="0.25">
      <c r="A338" s="184"/>
      <c r="B338" s="40">
        <v>0</v>
      </c>
    </row>
    <row r="339" spans="1:2" s="25" customFormat="1" ht="18" customHeight="1" x14ac:dyDescent="0.25">
      <c r="A339" s="195" t="s">
        <v>947</v>
      </c>
      <c r="B339" s="40">
        <v>4529</v>
      </c>
    </row>
    <row r="340" spans="1:2" s="10" customFormat="1" ht="18" customHeight="1" x14ac:dyDescent="0.25">
      <c r="A340" s="184"/>
      <c r="B340" s="40">
        <v>0</v>
      </c>
    </row>
    <row r="341" spans="1:2" s="25" customFormat="1" ht="18" customHeight="1" x14ac:dyDescent="0.25">
      <c r="A341" s="170" t="s">
        <v>948</v>
      </c>
      <c r="B341" s="40">
        <v>2893</v>
      </c>
    </row>
    <row r="342" spans="1:2" s="10" customFormat="1" ht="18" customHeight="1" x14ac:dyDescent="0.25">
      <c r="A342" s="184"/>
      <c r="B342" s="40">
        <v>0</v>
      </c>
    </row>
    <row r="343" spans="1:2" s="25" customFormat="1" ht="18" customHeight="1" x14ac:dyDescent="0.25">
      <c r="A343" s="170" t="s">
        <v>949</v>
      </c>
      <c r="B343" s="40">
        <v>4351</v>
      </c>
    </row>
    <row r="344" spans="1:2" s="10" customFormat="1" ht="18" customHeight="1" x14ac:dyDescent="0.25">
      <c r="A344" s="184"/>
      <c r="B344" s="40">
        <v>0</v>
      </c>
    </row>
    <row r="345" spans="1:2" s="25" customFormat="1" ht="18" customHeight="1" x14ac:dyDescent="0.25">
      <c r="A345" s="170" t="s">
        <v>950</v>
      </c>
      <c r="B345" s="40">
        <v>5480</v>
      </c>
    </row>
    <row r="346" spans="1:2" s="4" customFormat="1" ht="18" customHeight="1" x14ac:dyDescent="0.25">
      <c r="A346" s="184"/>
      <c r="B346" s="40">
        <v>3959</v>
      </c>
    </row>
    <row r="347" spans="1:2" s="25" customFormat="1" ht="18" customHeight="1" x14ac:dyDescent="0.25">
      <c r="A347" s="170">
        <v>1020620</v>
      </c>
      <c r="B347" s="40">
        <v>5415</v>
      </c>
    </row>
    <row r="348" spans="1:2" s="25" customFormat="1" ht="18" customHeight="1" x14ac:dyDescent="0.25">
      <c r="A348" s="170">
        <v>1021620</v>
      </c>
      <c r="B348" s="40">
        <v>4373</v>
      </c>
    </row>
    <row r="349" spans="1:2" s="25" customFormat="1" ht="18" customHeight="1" x14ac:dyDescent="0.25">
      <c r="A349" s="170">
        <v>1010180</v>
      </c>
      <c r="B349" s="40">
        <v>1927</v>
      </c>
    </row>
    <row r="350" spans="1:2" s="25" customFormat="1" ht="18" customHeight="1" x14ac:dyDescent="0.25">
      <c r="A350" s="188">
        <v>1010950</v>
      </c>
      <c r="B350" s="40">
        <v>1927</v>
      </c>
    </row>
    <row r="351" spans="1:2" s="25" customFormat="1" ht="31.5" customHeight="1" x14ac:dyDescent="0.25">
      <c r="A351" s="188">
        <v>2820010</v>
      </c>
      <c r="B351" s="40">
        <v>2953</v>
      </c>
    </row>
    <row r="352" spans="1:2" s="25" customFormat="1" ht="32.25" customHeight="1" x14ac:dyDescent="0.25">
      <c r="A352" s="188">
        <v>2820210</v>
      </c>
      <c r="B352" s="40">
        <v>2688</v>
      </c>
    </row>
    <row r="353" spans="1:2" s="25" customFormat="1" ht="18" customHeight="1" x14ac:dyDescent="0.25">
      <c r="A353" s="188">
        <v>1024980</v>
      </c>
      <c r="B353" s="40">
        <v>3105</v>
      </c>
    </row>
    <row r="354" spans="1:2" s="25" customFormat="1" ht="18" customHeight="1" x14ac:dyDescent="0.25">
      <c r="A354" s="195">
        <v>1021670</v>
      </c>
      <c r="B354" s="40">
        <v>2893</v>
      </c>
    </row>
    <row r="355" spans="1:2" s="25" customFormat="1" ht="18" customHeight="1" x14ac:dyDescent="0.25">
      <c r="A355" s="188">
        <v>1020420</v>
      </c>
      <c r="B355" s="40">
        <v>2893</v>
      </c>
    </row>
    <row r="356" spans="1:2" s="25" customFormat="1" ht="18" customHeight="1" x14ac:dyDescent="0.25">
      <c r="A356" s="170">
        <v>1020500</v>
      </c>
      <c r="B356" s="40">
        <v>3235</v>
      </c>
    </row>
    <row r="357" spans="1:2" s="25" customFormat="1" ht="18" customHeight="1" x14ac:dyDescent="0.25">
      <c r="A357" s="170">
        <v>1021520</v>
      </c>
      <c r="B357" s="40">
        <v>2893</v>
      </c>
    </row>
    <row r="358" spans="1:2" s="25" customFormat="1" ht="18" customHeight="1" x14ac:dyDescent="0.25">
      <c r="A358" s="170">
        <v>1028060</v>
      </c>
      <c r="B358" s="40">
        <v>8203</v>
      </c>
    </row>
    <row r="359" spans="1:2" s="25" customFormat="1" ht="18" customHeight="1" x14ac:dyDescent="0.25">
      <c r="A359" s="170">
        <v>1029060</v>
      </c>
      <c r="B359" s="40">
        <v>7823</v>
      </c>
    </row>
    <row r="360" spans="1:2" s="25" customFormat="1" ht="18" customHeight="1" x14ac:dyDescent="0.25">
      <c r="A360" s="188">
        <v>1020560</v>
      </c>
      <c r="B360" s="40">
        <v>4711</v>
      </c>
    </row>
    <row r="361" spans="1:2" s="25" customFormat="1" ht="18" customHeight="1" x14ac:dyDescent="0.25">
      <c r="A361" s="188">
        <v>1021570</v>
      </c>
      <c r="B361" s="40">
        <v>4113</v>
      </c>
    </row>
    <row r="362" spans="1:2" s="25" customFormat="1" ht="18" customHeight="1" x14ac:dyDescent="0.25">
      <c r="A362" s="170">
        <v>1025320</v>
      </c>
      <c r="B362" s="40">
        <v>14101</v>
      </c>
    </row>
    <row r="363" spans="1:2" s="25" customFormat="1" ht="18" customHeight="1" x14ac:dyDescent="0.25">
      <c r="A363" s="170">
        <v>1025340</v>
      </c>
      <c r="B363" s="40">
        <v>7748</v>
      </c>
    </row>
    <row r="364" spans="1:2" s="25" customFormat="1" ht="18" customHeight="1" x14ac:dyDescent="0.25">
      <c r="A364" s="170">
        <v>1028210</v>
      </c>
      <c r="B364" s="40">
        <v>5560</v>
      </c>
    </row>
    <row r="365" spans="1:2" s="25" customFormat="1" ht="18" customHeight="1" x14ac:dyDescent="0.25">
      <c r="A365" s="188">
        <v>1011240</v>
      </c>
      <c r="B365" s="40">
        <v>9849</v>
      </c>
    </row>
    <row r="366" spans="1:2" s="25" customFormat="1" ht="33.75" customHeight="1" x14ac:dyDescent="0.25">
      <c r="A366" s="170">
        <v>1010030</v>
      </c>
      <c r="B366" s="40">
        <v>3395</v>
      </c>
    </row>
    <row r="367" spans="1:2" s="25" customFormat="1" ht="18" customHeight="1" x14ac:dyDescent="0.25">
      <c r="A367" s="188">
        <v>1010730</v>
      </c>
      <c r="B367" s="40">
        <v>8070</v>
      </c>
    </row>
    <row r="368" spans="1:2" s="25" customFormat="1" ht="38.25" customHeight="1" x14ac:dyDescent="0.25">
      <c r="A368" s="170">
        <v>2011140</v>
      </c>
      <c r="B368" s="40">
        <v>7765</v>
      </c>
    </row>
    <row r="369" spans="1:116" s="25" customFormat="1" ht="18" customHeight="1" x14ac:dyDescent="0.25">
      <c r="A369" s="188">
        <v>1010210</v>
      </c>
      <c r="B369" s="40">
        <v>7417</v>
      </c>
    </row>
    <row r="370" spans="1:116" s="25" customFormat="1" ht="18" customHeight="1" x14ac:dyDescent="0.25">
      <c r="A370" s="188">
        <v>1011000</v>
      </c>
      <c r="B370" s="40">
        <v>9328</v>
      </c>
    </row>
    <row r="371" spans="1:116" s="25" customFormat="1" ht="18" customHeight="1" x14ac:dyDescent="0.25">
      <c r="A371" s="188">
        <v>1010120</v>
      </c>
      <c r="B371" s="40">
        <v>5149</v>
      </c>
    </row>
    <row r="372" spans="1:116" s="25" customFormat="1" ht="18" customHeight="1" x14ac:dyDescent="0.25">
      <c r="A372" s="188">
        <v>1010880</v>
      </c>
      <c r="B372" s="40">
        <v>7648</v>
      </c>
    </row>
    <row r="373" spans="1:116" s="25" customFormat="1" ht="18" customHeight="1" x14ac:dyDescent="0.25">
      <c r="A373" s="170">
        <v>1010270</v>
      </c>
      <c r="B373" s="40">
        <v>2421</v>
      </c>
    </row>
    <row r="374" spans="1:116" s="25" customFormat="1" ht="18" customHeight="1" x14ac:dyDescent="0.25">
      <c r="A374" s="170">
        <v>1011020</v>
      </c>
      <c r="B374" s="40">
        <v>857</v>
      </c>
    </row>
    <row r="375" spans="1:116" s="25" customFormat="1" ht="18" customHeight="1" x14ac:dyDescent="0.25">
      <c r="A375" s="170">
        <v>1102010</v>
      </c>
      <c r="B375" s="40">
        <v>512</v>
      </c>
    </row>
    <row r="376" spans="1:116" s="25" customFormat="1" ht="18" customHeight="1" x14ac:dyDescent="0.25">
      <c r="A376" s="170">
        <v>1090030</v>
      </c>
      <c r="B376" s="40">
        <v>555</v>
      </c>
    </row>
    <row r="377" spans="1:116" s="25" customFormat="1" ht="18" customHeight="1" x14ac:dyDescent="0.25">
      <c r="A377" s="170">
        <v>1090010</v>
      </c>
      <c r="B377" s="40">
        <v>0</v>
      </c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/>
      <c r="AC377" s="49"/>
      <c r="AD377" s="49"/>
      <c r="AE377" s="49"/>
      <c r="AF377" s="49"/>
      <c r="AG377" s="49"/>
      <c r="AH377" s="49"/>
      <c r="AI377" s="49"/>
      <c r="AJ377" s="49"/>
      <c r="AK377" s="49"/>
      <c r="AL377" s="49"/>
      <c r="AM377" s="49"/>
      <c r="AN377" s="49"/>
      <c r="AO377" s="49"/>
      <c r="AP377" s="49"/>
      <c r="AQ377" s="49"/>
      <c r="AR377" s="49"/>
      <c r="AS377" s="49"/>
      <c r="AT377" s="49"/>
      <c r="AU377" s="49"/>
      <c r="AV377" s="49"/>
      <c r="AW377" s="49"/>
      <c r="AX377" s="49"/>
      <c r="AY377" s="49"/>
      <c r="AZ377" s="49"/>
      <c r="BA377" s="49"/>
      <c r="BB377" s="49"/>
      <c r="BC377" s="49"/>
      <c r="BD377" s="49"/>
      <c r="BE377" s="49"/>
      <c r="BF377" s="49"/>
      <c r="BG377" s="49"/>
      <c r="BH377" s="49"/>
      <c r="BI377" s="49"/>
      <c r="BJ377" s="49"/>
      <c r="BK377" s="49"/>
      <c r="BL377" s="49"/>
      <c r="BM377" s="49"/>
      <c r="BN377" s="49"/>
      <c r="BO377" s="49"/>
      <c r="BP377" s="49"/>
      <c r="BQ377" s="49"/>
      <c r="BR377" s="49"/>
      <c r="BS377" s="49"/>
      <c r="BT377" s="49"/>
      <c r="BU377" s="49"/>
      <c r="BV377" s="49"/>
      <c r="BW377" s="49"/>
      <c r="BX377" s="49"/>
      <c r="BY377" s="49"/>
      <c r="BZ377" s="49"/>
      <c r="CA377" s="49"/>
      <c r="CB377" s="49"/>
      <c r="CC377" s="49"/>
      <c r="CD377" s="49"/>
      <c r="CE377" s="49"/>
      <c r="CF377" s="49"/>
      <c r="CG377" s="49"/>
      <c r="CH377" s="49"/>
      <c r="CI377" s="49"/>
      <c r="CJ377" s="49"/>
      <c r="CK377" s="49"/>
      <c r="CL377" s="49"/>
      <c r="CM377" s="49"/>
      <c r="CN377" s="49"/>
      <c r="CO377" s="49"/>
      <c r="CP377" s="49"/>
      <c r="CQ377" s="49"/>
      <c r="CR377" s="49"/>
      <c r="CS377" s="49"/>
      <c r="CT377" s="49"/>
      <c r="CU377" s="49"/>
      <c r="CV377" s="49"/>
      <c r="CW377" s="49"/>
      <c r="CX377" s="49"/>
      <c r="CY377" s="49"/>
      <c r="CZ377" s="49"/>
      <c r="DA377" s="49"/>
      <c r="DB377" s="49"/>
      <c r="DC377" s="49"/>
      <c r="DD377" s="49"/>
      <c r="DE377" s="49"/>
      <c r="DF377" s="49"/>
      <c r="DG377" s="49"/>
      <c r="DH377" s="49"/>
      <c r="DI377" s="49"/>
      <c r="DJ377" s="49"/>
      <c r="DK377" s="49"/>
      <c r="DL377" s="49"/>
    </row>
    <row r="378" spans="1:116" s="25" customFormat="1" ht="18" customHeight="1" x14ac:dyDescent="0.25">
      <c r="A378" s="170">
        <v>1090020</v>
      </c>
      <c r="B378" s="40">
        <v>0</v>
      </c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  <c r="AA378" s="49"/>
      <c r="AB378" s="49"/>
      <c r="AC378" s="49"/>
      <c r="AD378" s="49"/>
      <c r="AE378" s="49"/>
      <c r="AF378" s="49"/>
      <c r="AG378" s="49"/>
      <c r="AH378" s="49"/>
      <c r="AI378" s="49"/>
      <c r="AJ378" s="49"/>
      <c r="AK378" s="49"/>
      <c r="AL378" s="49"/>
      <c r="AM378" s="49"/>
      <c r="AN378" s="49"/>
      <c r="AO378" s="49"/>
      <c r="AP378" s="49"/>
      <c r="AQ378" s="49"/>
      <c r="AR378" s="49"/>
      <c r="AS378" s="49"/>
      <c r="AT378" s="49"/>
      <c r="AU378" s="49"/>
      <c r="AV378" s="49"/>
      <c r="AW378" s="49"/>
      <c r="AX378" s="49"/>
      <c r="AY378" s="49"/>
      <c r="AZ378" s="49"/>
      <c r="BA378" s="49"/>
      <c r="BB378" s="49"/>
      <c r="BC378" s="49"/>
      <c r="BD378" s="49"/>
      <c r="BE378" s="49"/>
      <c r="BF378" s="49"/>
      <c r="BG378" s="49"/>
      <c r="BH378" s="49"/>
      <c r="BI378" s="49"/>
      <c r="BJ378" s="49"/>
      <c r="BK378" s="49"/>
      <c r="BL378" s="49"/>
      <c r="BM378" s="49"/>
      <c r="BN378" s="49"/>
      <c r="BO378" s="49"/>
      <c r="BP378" s="49"/>
      <c r="BQ378" s="49"/>
      <c r="BR378" s="49"/>
      <c r="BS378" s="49"/>
      <c r="BT378" s="49"/>
      <c r="BU378" s="49"/>
      <c r="BV378" s="49"/>
      <c r="BW378" s="49"/>
      <c r="BX378" s="49"/>
      <c r="BY378" s="49"/>
      <c r="BZ378" s="49"/>
      <c r="CA378" s="49"/>
      <c r="CB378" s="49"/>
      <c r="CC378" s="49"/>
      <c r="CD378" s="49"/>
      <c r="CE378" s="49"/>
      <c r="CF378" s="49"/>
      <c r="CG378" s="49"/>
      <c r="CH378" s="49"/>
      <c r="CI378" s="49"/>
      <c r="CJ378" s="49"/>
      <c r="CK378" s="49"/>
      <c r="CL378" s="49"/>
      <c r="CM378" s="49"/>
      <c r="CN378" s="49"/>
      <c r="CO378" s="49"/>
      <c r="CP378" s="49"/>
      <c r="CQ378" s="49"/>
      <c r="CR378" s="49"/>
      <c r="CS378" s="49"/>
      <c r="CT378" s="49"/>
      <c r="CU378" s="49"/>
      <c r="CV378" s="49"/>
      <c r="CW378" s="49"/>
      <c r="CX378" s="49"/>
      <c r="CY378" s="49"/>
      <c r="CZ378" s="49"/>
      <c r="DA378" s="49"/>
      <c r="DB378" s="49"/>
      <c r="DC378" s="49"/>
      <c r="DD378" s="49"/>
      <c r="DE378" s="49"/>
      <c r="DF378" s="49"/>
      <c r="DG378" s="49"/>
      <c r="DH378" s="49"/>
      <c r="DI378" s="49"/>
      <c r="DJ378" s="49"/>
      <c r="DK378" s="49"/>
      <c r="DL378" s="49"/>
    </row>
    <row r="379" spans="1:116" s="4" customFormat="1" ht="35.25" customHeight="1" x14ac:dyDescent="0.25">
      <c r="A379" s="298"/>
      <c r="B379" s="298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/>
      <c r="CQ379" s="5"/>
      <c r="CR379" s="5"/>
      <c r="CS379" s="5"/>
      <c r="CT379" s="5"/>
      <c r="CU379" s="5"/>
      <c r="CV379" s="5"/>
      <c r="CW379" s="5"/>
      <c r="CX379" s="5"/>
      <c r="CY379" s="5"/>
      <c r="CZ379" s="5"/>
      <c r="DA379" s="5"/>
      <c r="DB379" s="5"/>
      <c r="DC379" s="5"/>
      <c r="DD379" s="5"/>
      <c r="DE379" s="5"/>
      <c r="DF379" s="5"/>
      <c r="DG379" s="5"/>
      <c r="DH379" s="5"/>
      <c r="DI379" s="5"/>
      <c r="DJ379" s="5"/>
      <c r="DK379" s="5"/>
      <c r="DL379" s="5"/>
    </row>
    <row r="380" spans="1:116" s="4" customFormat="1" ht="26.25" customHeight="1" x14ac:dyDescent="0.25">
      <c r="A380" s="257"/>
      <c r="B380" s="18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/>
      <c r="CK380" s="5"/>
      <c r="CL380" s="5"/>
      <c r="CM380" s="5"/>
      <c r="CN380" s="5"/>
      <c r="CO380" s="5"/>
      <c r="CP380" s="5"/>
      <c r="CQ380" s="5"/>
      <c r="CR380" s="5"/>
      <c r="CS380" s="5"/>
      <c r="CT380" s="5"/>
      <c r="CU380" s="5"/>
      <c r="CV380" s="5"/>
      <c r="CW380" s="5"/>
      <c r="CX380" s="5"/>
      <c r="CY380" s="5"/>
      <c r="CZ380" s="5"/>
      <c r="DA380" s="5"/>
      <c r="DB380" s="5"/>
      <c r="DC380" s="5"/>
      <c r="DD380" s="5"/>
      <c r="DE380" s="5"/>
      <c r="DF380" s="5"/>
      <c r="DG380" s="5"/>
      <c r="DH380" s="5"/>
      <c r="DI380" s="5"/>
      <c r="DJ380" s="5"/>
      <c r="DK380" s="5"/>
      <c r="DL380" s="5"/>
    </row>
    <row r="381" spans="1:116" s="4" customFormat="1" ht="26.25" customHeight="1" x14ac:dyDescent="0.25">
      <c r="A381" s="258"/>
      <c r="B381" s="18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  <c r="CC381" s="5"/>
      <c r="CD381" s="5"/>
      <c r="CE381" s="5"/>
      <c r="CF381" s="5"/>
      <c r="CG381" s="5"/>
      <c r="CH381" s="5"/>
      <c r="CI381" s="5"/>
      <c r="CJ381" s="5"/>
      <c r="CK381" s="5"/>
      <c r="CL381" s="5"/>
      <c r="CM381" s="5"/>
      <c r="CN381" s="5"/>
      <c r="CO381" s="5"/>
      <c r="CP381" s="5"/>
      <c r="CQ381" s="5"/>
      <c r="CR381" s="5"/>
      <c r="CS381" s="5"/>
      <c r="CT381" s="5"/>
      <c r="CU381" s="5"/>
      <c r="CV381" s="5"/>
      <c r="CW381" s="5"/>
      <c r="CX381" s="5"/>
      <c r="CY381" s="5"/>
      <c r="CZ381" s="5"/>
      <c r="DA381" s="5"/>
      <c r="DB381" s="5"/>
      <c r="DC381" s="5"/>
      <c r="DD381" s="5"/>
      <c r="DE381" s="5"/>
      <c r="DF381" s="5"/>
      <c r="DG381" s="5"/>
      <c r="DH381" s="5"/>
      <c r="DI381" s="5"/>
      <c r="DJ381" s="5"/>
      <c r="DK381" s="5"/>
      <c r="DL381" s="5"/>
    </row>
    <row r="382" spans="1:116" s="4" customFormat="1" ht="12.75" x14ac:dyDescent="0.25">
      <c r="A382" s="256"/>
      <c r="B382" s="18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5"/>
      <c r="CO382" s="5"/>
      <c r="CP382" s="5"/>
      <c r="CQ382" s="5"/>
      <c r="CR382" s="5"/>
      <c r="CS382" s="5"/>
      <c r="CT382" s="5"/>
      <c r="CU382" s="5"/>
      <c r="CV382" s="5"/>
      <c r="CW382" s="5"/>
      <c r="CX382" s="5"/>
      <c r="CY382" s="5"/>
      <c r="CZ382" s="5"/>
      <c r="DA382" s="5"/>
      <c r="DB382" s="5"/>
      <c r="DC382" s="5"/>
      <c r="DD382" s="5"/>
      <c r="DE382" s="5"/>
      <c r="DF382" s="5"/>
      <c r="DG382" s="5"/>
      <c r="DH382" s="5"/>
      <c r="DI382" s="5"/>
      <c r="DJ382" s="5"/>
      <c r="DK382" s="5"/>
      <c r="DL382" s="5"/>
    </row>
    <row r="383" spans="1:116" s="4" customFormat="1" ht="12.75" x14ac:dyDescent="0.25">
      <c r="A383" s="256"/>
      <c r="B383" s="18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/>
      <c r="CE383" s="5"/>
      <c r="CF383" s="5"/>
      <c r="CG383" s="5"/>
      <c r="CH383" s="5"/>
      <c r="CI383" s="5"/>
      <c r="CJ383" s="5"/>
      <c r="CK383" s="5"/>
      <c r="CL383" s="5"/>
      <c r="CM383" s="5"/>
      <c r="CN383" s="5"/>
      <c r="CO383" s="5"/>
      <c r="CP383" s="5"/>
      <c r="CQ383" s="5"/>
      <c r="CR383" s="5"/>
      <c r="CS383" s="5"/>
      <c r="CT383" s="5"/>
      <c r="CU383" s="5"/>
      <c r="CV383" s="5"/>
      <c r="CW383" s="5"/>
      <c r="CX383" s="5"/>
      <c r="CY383" s="5"/>
      <c r="CZ383" s="5"/>
      <c r="DA383" s="5"/>
      <c r="DB383" s="5"/>
      <c r="DC383" s="5"/>
      <c r="DD383" s="5"/>
      <c r="DE383" s="5"/>
      <c r="DF383" s="5"/>
      <c r="DG383" s="5"/>
      <c r="DH383" s="5"/>
      <c r="DI383" s="5"/>
      <c r="DJ383" s="5"/>
      <c r="DK383" s="5"/>
      <c r="DL383" s="5"/>
    </row>
    <row r="384" spans="1:116" s="4" customFormat="1" ht="12.75" x14ac:dyDescent="0.25">
      <c r="A384" s="256"/>
      <c r="B384" s="18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  <c r="CB384" s="5"/>
      <c r="CC384" s="5"/>
      <c r="CD384" s="5"/>
      <c r="CE384" s="5"/>
      <c r="CF384" s="5"/>
      <c r="CG384" s="5"/>
      <c r="CH384" s="5"/>
      <c r="CI384" s="5"/>
      <c r="CJ384" s="5"/>
      <c r="CK384" s="5"/>
      <c r="CL384" s="5"/>
      <c r="CM384" s="5"/>
      <c r="CN384" s="5"/>
      <c r="CO384" s="5"/>
      <c r="CP384" s="5"/>
      <c r="CQ384" s="5"/>
      <c r="CR384" s="5"/>
      <c r="CS384" s="5"/>
      <c r="CT384" s="5"/>
      <c r="CU384" s="5"/>
      <c r="CV384" s="5"/>
      <c r="CW384" s="5"/>
      <c r="CX384" s="5"/>
      <c r="CY384" s="5"/>
      <c r="CZ384" s="5"/>
      <c r="DA384" s="5"/>
      <c r="DB384" s="5"/>
      <c r="DC384" s="5"/>
      <c r="DD384" s="5"/>
      <c r="DE384" s="5"/>
      <c r="DF384" s="5"/>
      <c r="DG384" s="5"/>
      <c r="DH384" s="5"/>
      <c r="DI384" s="5"/>
      <c r="DJ384" s="5"/>
      <c r="DK384" s="5"/>
      <c r="DL384" s="5"/>
    </row>
    <row r="385" spans="1:116" s="4" customFormat="1" ht="12.75" x14ac:dyDescent="0.25">
      <c r="A385" s="256"/>
      <c r="B385" s="18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5"/>
      <c r="CO385" s="5"/>
      <c r="CP385" s="5"/>
      <c r="CQ385" s="5"/>
      <c r="CR385" s="5"/>
      <c r="CS385" s="5"/>
      <c r="CT385" s="5"/>
      <c r="CU385" s="5"/>
      <c r="CV385" s="5"/>
      <c r="CW385" s="5"/>
      <c r="CX385" s="5"/>
      <c r="CY385" s="5"/>
      <c r="CZ385" s="5"/>
      <c r="DA385" s="5"/>
      <c r="DB385" s="5"/>
      <c r="DC385" s="5"/>
      <c r="DD385" s="5"/>
      <c r="DE385" s="5"/>
      <c r="DF385" s="5"/>
      <c r="DG385" s="5"/>
      <c r="DH385" s="5"/>
      <c r="DI385" s="5"/>
      <c r="DJ385" s="5"/>
      <c r="DK385" s="5"/>
      <c r="DL385" s="5"/>
    </row>
    <row r="386" spans="1:116" s="4" customFormat="1" ht="12.75" x14ac:dyDescent="0.25">
      <c r="A386" s="256"/>
      <c r="B386" s="18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  <c r="CB386" s="5"/>
      <c r="CC386" s="5"/>
      <c r="CD386" s="5"/>
      <c r="CE386" s="5"/>
      <c r="CF386" s="5"/>
      <c r="CG386" s="5"/>
      <c r="CH386" s="5"/>
      <c r="CI386" s="5"/>
      <c r="CJ386" s="5"/>
      <c r="CK386" s="5"/>
      <c r="CL386" s="5"/>
      <c r="CM386" s="5"/>
      <c r="CN386" s="5"/>
      <c r="CO386" s="5"/>
      <c r="CP386" s="5"/>
      <c r="CQ386" s="5"/>
      <c r="CR386" s="5"/>
      <c r="CS386" s="5"/>
      <c r="CT386" s="5"/>
      <c r="CU386" s="5"/>
      <c r="CV386" s="5"/>
      <c r="CW386" s="5"/>
      <c r="CX386" s="5"/>
      <c r="CY386" s="5"/>
      <c r="CZ386" s="5"/>
      <c r="DA386" s="5"/>
      <c r="DB386" s="5"/>
      <c r="DC386" s="5"/>
      <c r="DD386" s="5"/>
      <c r="DE386" s="5"/>
      <c r="DF386" s="5"/>
      <c r="DG386" s="5"/>
      <c r="DH386" s="5"/>
      <c r="DI386" s="5"/>
      <c r="DJ386" s="5"/>
      <c r="DK386" s="5"/>
      <c r="DL386" s="5"/>
    </row>
    <row r="387" spans="1:116" s="4" customFormat="1" ht="12.75" x14ac:dyDescent="0.25">
      <c r="A387" s="256"/>
      <c r="B387" s="18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  <c r="CB387" s="5"/>
      <c r="CC387" s="5"/>
      <c r="CD387" s="5"/>
      <c r="CE387" s="5"/>
      <c r="CF387" s="5"/>
      <c r="CG387" s="5"/>
      <c r="CH387" s="5"/>
      <c r="CI387" s="5"/>
      <c r="CJ387" s="5"/>
      <c r="CK387" s="5"/>
      <c r="CL387" s="5"/>
      <c r="CM387" s="5"/>
      <c r="CN387" s="5"/>
      <c r="CO387" s="5"/>
      <c r="CP387" s="5"/>
      <c r="CQ387" s="5"/>
      <c r="CR387" s="5"/>
      <c r="CS387" s="5"/>
      <c r="CT387" s="5"/>
      <c r="CU387" s="5"/>
      <c r="CV387" s="5"/>
      <c r="CW387" s="5"/>
      <c r="CX387" s="5"/>
      <c r="CY387" s="5"/>
      <c r="CZ387" s="5"/>
      <c r="DA387" s="5"/>
      <c r="DB387" s="5"/>
      <c r="DC387" s="5"/>
      <c r="DD387" s="5"/>
      <c r="DE387" s="5"/>
      <c r="DF387" s="5"/>
      <c r="DG387" s="5"/>
      <c r="DH387" s="5"/>
      <c r="DI387" s="5"/>
      <c r="DJ387" s="5"/>
      <c r="DK387" s="5"/>
      <c r="DL387" s="5"/>
    </row>
    <row r="388" spans="1:116" s="4" customFormat="1" ht="12.75" x14ac:dyDescent="0.25">
      <c r="A388" s="256"/>
      <c r="B388" s="18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  <c r="CB388" s="5"/>
      <c r="CC388" s="5"/>
      <c r="CD388" s="5"/>
      <c r="CE388" s="5"/>
      <c r="CF388" s="5"/>
      <c r="CG388" s="5"/>
      <c r="CH388" s="5"/>
      <c r="CI388" s="5"/>
      <c r="CJ388" s="5"/>
      <c r="CK388" s="5"/>
      <c r="CL388" s="5"/>
      <c r="CM388" s="5"/>
      <c r="CN388" s="5"/>
      <c r="CO388" s="5"/>
      <c r="CP388" s="5"/>
      <c r="CQ388" s="5"/>
      <c r="CR388" s="5"/>
      <c r="CS388" s="5"/>
      <c r="CT388" s="5"/>
      <c r="CU388" s="5"/>
      <c r="CV388" s="5"/>
      <c r="CW388" s="5"/>
      <c r="CX388" s="5"/>
      <c r="CY388" s="5"/>
      <c r="CZ388" s="5"/>
      <c r="DA388" s="5"/>
      <c r="DB388" s="5"/>
      <c r="DC388" s="5"/>
      <c r="DD388" s="5"/>
      <c r="DE388" s="5"/>
      <c r="DF388" s="5"/>
      <c r="DG388" s="5"/>
      <c r="DH388" s="5"/>
      <c r="DI388" s="5"/>
      <c r="DJ388" s="5"/>
      <c r="DK388" s="5"/>
      <c r="DL388" s="5"/>
    </row>
    <row r="389" spans="1:116" s="4" customFormat="1" ht="12.75" x14ac:dyDescent="0.25">
      <c r="A389" s="256"/>
      <c r="B389" s="18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  <c r="CZ389" s="5"/>
      <c r="DA389" s="5"/>
      <c r="DB389" s="5"/>
      <c r="DC389" s="5"/>
      <c r="DD389" s="5"/>
      <c r="DE389" s="5"/>
      <c r="DF389" s="5"/>
      <c r="DG389" s="5"/>
      <c r="DH389" s="5"/>
      <c r="DI389" s="5"/>
      <c r="DJ389" s="5"/>
      <c r="DK389" s="5"/>
      <c r="DL389" s="5"/>
    </row>
    <row r="390" spans="1:116" s="4" customFormat="1" ht="12.75" x14ac:dyDescent="0.25">
      <c r="A390" s="256"/>
      <c r="B390" s="18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  <c r="CZ390" s="5"/>
      <c r="DA390" s="5"/>
      <c r="DB390" s="5"/>
      <c r="DC390" s="5"/>
      <c r="DD390" s="5"/>
      <c r="DE390" s="5"/>
      <c r="DF390" s="5"/>
      <c r="DG390" s="5"/>
      <c r="DH390" s="5"/>
      <c r="DI390" s="5"/>
      <c r="DJ390" s="5"/>
      <c r="DK390" s="5"/>
      <c r="DL390" s="5"/>
    </row>
    <row r="391" spans="1:116" s="4" customFormat="1" ht="12.75" x14ac:dyDescent="0.25">
      <c r="A391" s="256"/>
      <c r="B391" s="18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  <c r="CZ391" s="5"/>
      <c r="DA391" s="5"/>
      <c r="DB391" s="5"/>
      <c r="DC391" s="5"/>
      <c r="DD391" s="5"/>
      <c r="DE391" s="5"/>
      <c r="DF391" s="5"/>
      <c r="DG391" s="5"/>
      <c r="DH391" s="5"/>
      <c r="DI391" s="5"/>
      <c r="DJ391" s="5"/>
      <c r="DK391" s="5"/>
      <c r="DL391" s="5"/>
    </row>
    <row r="392" spans="1:116" s="4" customFormat="1" ht="12.75" x14ac:dyDescent="0.25">
      <c r="A392" s="256"/>
      <c r="B392" s="18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  <c r="CN392" s="5"/>
      <c r="CO392" s="5"/>
      <c r="CP392" s="5"/>
      <c r="CQ392" s="5"/>
      <c r="CR392" s="5"/>
      <c r="CS392" s="5"/>
      <c r="CT392" s="5"/>
      <c r="CU392" s="5"/>
      <c r="CV392" s="5"/>
      <c r="CW392" s="5"/>
      <c r="CX392" s="5"/>
      <c r="CY392" s="5"/>
      <c r="CZ392" s="5"/>
      <c r="DA392" s="5"/>
      <c r="DB392" s="5"/>
      <c r="DC392" s="5"/>
      <c r="DD392" s="5"/>
      <c r="DE392" s="5"/>
      <c r="DF392" s="5"/>
      <c r="DG392" s="5"/>
      <c r="DH392" s="5"/>
      <c r="DI392" s="5"/>
      <c r="DJ392" s="5"/>
      <c r="DK392" s="5"/>
      <c r="DL392" s="5"/>
    </row>
    <row r="393" spans="1:116" s="4" customFormat="1" ht="12.75" x14ac:dyDescent="0.25">
      <c r="A393" s="260"/>
      <c r="B393" s="18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  <c r="CN393" s="5"/>
      <c r="CO393" s="5"/>
      <c r="CP393" s="5"/>
      <c r="CQ393" s="5"/>
      <c r="CR393" s="5"/>
      <c r="CS393" s="5"/>
      <c r="CT393" s="5"/>
      <c r="CU393" s="5"/>
      <c r="CV393" s="5"/>
      <c r="CW393" s="5"/>
      <c r="CX393" s="5"/>
      <c r="CY393" s="5"/>
      <c r="CZ393" s="5"/>
      <c r="DA393" s="5"/>
      <c r="DB393" s="5"/>
      <c r="DC393" s="5"/>
      <c r="DD393" s="5"/>
      <c r="DE393" s="5"/>
      <c r="DF393" s="5"/>
      <c r="DG393" s="5"/>
      <c r="DH393" s="5"/>
      <c r="DI393" s="5"/>
      <c r="DJ393" s="5"/>
      <c r="DK393" s="5"/>
      <c r="DL393" s="5"/>
    </row>
    <row r="394" spans="1:116" s="4" customFormat="1" ht="33.75" customHeight="1" x14ac:dyDescent="0.25">
      <c r="A394" s="285"/>
      <c r="B394" s="28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  <c r="CC394" s="5"/>
      <c r="CD394" s="5"/>
      <c r="CE394" s="5"/>
      <c r="CF394" s="5"/>
      <c r="CG394" s="5"/>
      <c r="CH394" s="5"/>
      <c r="CI394" s="5"/>
      <c r="CJ394" s="5"/>
      <c r="CK394" s="5"/>
      <c r="CL394" s="5"/>
      <c r="CM394" s="5"/>
      <c r="CN394" s="5"/>
      <c r="CO394" s="5"/>
      <c r="CP394" s="5"/>
      <c r="CQ394" s="5"/>
      <c r="CR394" s="5"/>
      <c r="CS394" s="5"/>
      <c r="CT394" s="5"/>
      <c r="CU394" s="5"/>
      <c r="CV394" s="5"/>
      <c r="CW394" s="5"/>
      <c r="CX394" s="5"/>
      <c r="CY394" s="5"/>
      <c r="CZ394" s="5"/>
      <c r="DA394" s="5"/>
      <c r="DB394" s="5"/>
      <c r="DC394" s="5"/>
      <c r="DD394" s="5"/>
      <c r="DE394" s="5"/>
      <c r="DF394" s="5"/>
      <c r="DG394" s="5"/>
      <c r="DH394" s="5"/>
      <c r="DI394" s="5"/>
      <c r="DJ394" s="5"/>
      <c r="DK394" s="5"/>
      <c r="DL394" s="5"/>
    </row>
    <row r="395" spans="1:116" s="16" customFormat="1" ht="12.75" customHeight="1" x14ac:dyDescent="0.25">
      <c r="A395" s="261"/>
      <c r="B395" s="262"/>
    </row>
    <row r="396" spans="1:116" s="16" customFormat="1" ht="21" customHeight="1" x14ac:dyDescent="0.25">
      <c r="A396" s="293"/>
      <c r="B396" s="293"/>
    </row>
    <row r="397" spans="1:116" s="5" customFormat="1" ht="15.95" customHeight="1" x14ac:dyDescent="0.25">
      <c r="A397" s="240"/>
      <c r="B397" s="246"/>
    </row>
    <row r="398" spans="1:116" s="5" customFormat="1" ht="15.95" customHeight="1" x14ac:dyDescent="0.25">
      <c r="A398" s="240"/>
      <c r="B398" s="246"/>
    </row>
    <row r="399" spans="1:116" s="5" customFormat="1" ht="15.95" customHeight="1" x14ac:dyDescent="0.25">
      <c r="A399" s="240"/>
      <c r="B399" s="246"/>
    </row>
    <row r="400" spans="1:116" s="5" customFormat="1" ht="15.95" customHeight="1" x14ac:dyDescent="0.25">
      <c r="A400" s="238"/>
      <c r="B400" s="246"/>
    </row>
    <row r="401" spans="1:2" s="5" customFormat="1" ht="15.95" customHeight="1" x14ac:dyDescent="0.25">
      <c r="A401" s="240"/>
      <c r="B401" s="259"/>
    </row>
    <row r="402" spans="1:2" s="16" customFormat="1" ht="18" x14ac:dyDescent="0.25">
      <c r="A402" s="293"/>
      <c r="B402" s="293"/>
    </row>
    <row r="403" spans="1:2" s="5" customFormat="1" ht="15.95" customHeight="1" x14ac:dyDescent="0.25">
      <c r="A403" s="243"/>
      <c r="B403" s="244"/>
    </row>
    <row r="404" spans="1:2" s="16" customFormat="1" ht="18" x14ac:dyDescent="0.25">
      <c r="A404" s="293"/>
      <c r="B404" s="293"/>
    </row>
    <row r="405" spans="1:2" s="5" customFormat="1" ht="15.95" customHeight="1" x14ac:dyDescent="0.25">
      <c r="A405" s="238"/>
      <c r="B405" s="239"/>
    </row>
    <row r="406" spans="1:2" s="5" customFormat="1" ht="15.95" customHeight="1" x14ac:dyDescent="0.25">
      <c r="A406" s="238"/>
      <c r="B406" s="239"/>
    </row>
    <row r="407" spans="1:2" s="5" customFormat="1" ht="15.95" customHeight="1" x14ac:dyDescent="0.25">
      <c r="A407" s="238"/>
      <c r="B407" s="239"/>
    </row>
    <row r="408" spans="1:2" s="16" customFormat="1" ht="18" x14ac:dyDescent="0.25">
      <c r="A408" s="293"/>
      <c r="B408" s="293"/>
    </row>
    <row r="409" spans="1:2" s="5" customFormat="1" ht="15.95" customHeight="1" x14ac:dyDescent="0.25">
      <c r="A409" s="240"/>
      <c r="B409" s="241"/>
    </row>
    <row r="410" spans="1:2" s="5" customFormat="1" ht="15.95" customHeight="1" x14ac:dyDescent="0.25">
      <c r="A410" s="238"/>
      <c r="B410" s="239"/>
    </row>
    <row r="411" spans="1:2" s="5" customFormat="1" ht="15.95" customHeight="1" x14ac:dyDescent="0.25">
      <c r="A411" s="238"/>
      <c r="B411" s="239"/>
    </row>
    <row r="412" spans="1:2" s="5" customFormat="1" ht="15.95" customHeight="1" x14ac:dyDescent="0.25">
      <c r="A412" s="247"/>
      <c r="B412" s="248"/>
    </row>
    <row r="413" spans="1:2" s="5" customFormat="1" ht="15.95" customHeight="1" x14ac:dyDescent="0.25">
      <c r="A413" s="238"/>
      <c r="B413" s="246"/>
    </row>
    <row r="414" spans="1:2" s="16" customFormat="1" ht="18" x14ac:dyDescent="0.25">
      <c r="A414" s="293"/>
      <c r="B414" s="293"/>
    </row>
    <row r="415" spans="1:2" s="5" customFormat="1" ht="15.95" customHeight="1" x14ac:dyDescent="0.25">
      <c r="A415" s="238"/>
      <c r="B415" s="239"/>
    </row>
    <row r="416" spans="1:2" s="5" customFormat="1" ht="15.95" customHeight="1" x14ac:dyDescent="0.25">
      <c r="A416" s="240"/>
      <c r="B416" s="249"/>
    </row>
    <row r="417" spans="1:2" s="5" customFormat="1" ht="15.95" customHeight="1" x14ac:dyDescent="0.25">
      <c r="A417" s="238"/>
      <c r="B417" s="245"/>
    </row>
    <row r="418" spans="1:2" s="5" customFormat="1" ht="15.95" customHeight="1" x14ac:dyDescent="0.25">
      <c r="A418" s="238"/>
      <c r="B418" s="239"/>
    </row>
    <row r="419" spans="1:2" s="5" customFormat="1" ht="15.95" customHeight="1" x14ac:dyDescent="0.25">
      <c r="A419" s="238"/>
      <c r="B419" s="242"/>
    </row>
    <row r="420" spans="1:2" s="16" customFormat="1" ht="18" x14ac:dyDescent="0.25">
      <c r="A420" s="293"/>
      <c r="B420" s="293"/>
    </row>
    <row r="421" spans="1:2" s="5" customFormat="1" ht="15.95" customHeight="1" x14ac:dyDescent="0.25">
      <c r="A421" s="238"/>
      <c r="B421" s="239"/>
    </row>
    <row r="422" spans="1:2" s="5" customFormat="1" ht="15.95" customHeight="1" x14ac:dyDescent="0.25">
      <c r="A422" s="238"/>
      <c r="B422" s="239"/>
    </row>
    <row r="423" spans="1:2" s="16" customFormat="1" ht="18" x14ac:dyDescent="0.25">
      <c r="A423" s="293"/>
      <c r="B423" s="293"/>
    </row>
    <row r="424" spans="1:2" s="5" customFormat="1" ht="15.95" customHeight="1" x14ac:dyDescent="0.25">
      <c r="A424" s="252"/>
      <c r="B424" s="242"/>
    </row>
    <row r="425" spans="1:2" s="5" customFormat="1" ht="15.95" customHeight="1" x14ac:dyDescent="0.25">
      <c r="A425" s="252"/>
      <c r="B425" s="242"/>
    </row>
    <row r="426" spans="1:2" s="16" customFormat="1" ht="18" x14ac:dyDescent="0.25">
      <c r="A426" s="293"/>
      <c r="B426" s="293"/>
    </row>
    <row r="427" spans="1:2" s="5" customFormat="1" ht="15.95" customHeight="1" x14ac:dyDescent="0.25">
      <c r="A427" s="243"/>
      <c r="B427" s="244"/>
    </row>
    <row r="428" spans="1:2" s="5" customFormat="1" ht="15.95" customHeight="1" x14ac:dyDescent="0.25">
      <c r="A428" s="243"/>
      <c r="B428" s="253"/>
    </row>
    <row r="429" spans="1:2" s="5" customFormat="1" ht="15.95" customHeight="1" x14ac:dyDescent="0.25">
      <c r="A429" s="243"/>
      <c r="B429" s="253"/>
    </row>
    <row r="430" spans="1:2" s="5" customFormat="1" ht="15.95" customHeight="1" x14ac:dyDescent="0.25">
      <c r="A430" s="243"/>
      <c r="B430" s="254"/>
    </row>
    <row r="431" spans="1:2" s="5" customFormat="1" ht="15.95" customHeight="1" x14ac:dyDescent="0.25">
      <c r="A431" s="243"/>
      <c r="B431" s="254"/>
    </row>
    <row r="432" spans="1:2" s="5" customFormat="1" ht="15.95" customHeight="1" x14ac:dyDescent="0.25">
      <c r="A432" s="243"/>
      <c r="B432" s="253"/>
    </row>
    <row r="433" spans="1:122" s="16" customFormat="1" ht="18" x14ac:dyDescent="0.25">
      <c r="A433" s="293"/>
      <c r="B433" s="293"/>
    </row>
    <row r="434" spans="1:122" s="5" customFormat="1" ht="15.95" customHeight="1" x14ac:dyDescent="0.25">
      <c r="A434" s="250"/>
      <c r="B434" s="255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  <c r="DE434" s="4"/>
      <c r="DF434" s="4"/>
      <c r="DG434" s="4"/>
      <c r="DH434" s="4"/>
      <c r="DI434" s="4"/>
      <c r="DJ434" s="4"/>
      <c r="DK434" s="4"/>
      <c r="DL434" s="4"/>
      <c r="DM434" s="4"/>
      <c r="DN434" s="4"/>
      <c r="DO434" s="4"/>
      <c r="DP434" s="4"/>
      <c r="DQ434" s="4"/>
      <c r="DR434" s="4"/>
    </row>
    <row r="435" spans="1:122" s="5" customFormat="1" ht="15.95" customHeight="1" x14ac:dyDescent="0.25">
      <c r="A435" s="250"/>
      <c r="B435" s="251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  <c r="DE435" s="4"/>
      <c r="DF435" s="4"/>
      <c r="DG435" s="4"/>
      <c r="DH435" s="4"/>
      <c r="DI435" s="4"/>
      <c r="DJ435" s="4"/>
      <c r="DK435" s="4"/>
      <c r="DL435" s="4"/>
      <c r="DM435" s="4"/>
      <c r="DN435" s="4"/>
      <c r="DO435" s="4"/>
      <c r="DP435" s="4"/>
      <c r="DQ435" s="4"/>
      <c r="DR435" s="4"/>
    </row>
    <row r="436" spans="1:122" s="16" customFormat="1" ht="15.95" customHeight="1" x14ac:dyDescent="0.25">
      <c r="A436" s="293"/>
      <c r="B436" s="293"/>
    </row>
    <row r="437" spans="1:122" s="5" customFormat="1" ht="15.95" customHeight="1" x14ac:dyDescent="0.25">
      <c r="A437" s="250"/>
      <c r="B437" s="251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  <c r="DE437" s="4"/>
      <c r="DF437" s="4"/>
      <c r="DG437" s="4"/>
      <c r="DH437" s="4"/>
      <c r="DI437" s="4"/>
      <c r="DJ437" s="4"/>
      <c r="DK437" s="4"/>
      <c r="DL437" s="4"/>
      <c r="DM437" s="4"/>
      <c r="DN437" s="4"/>
      <c r="DO437" s="4"/>
      <c r="DP437" s="4"/>
      <c r="DQ437" s="4"/>
      <c r="DR437" s="4"/>
    </row>
    <row r="438" spans="1:122" s="5" customFormat="1" ht="15.95" customHeight="1" x14ac:dyDescent="0.25">
      <c r="A438" s="200"/>
      <c r="B438" s="46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  <c r="DE438" s="4"/>
      <c r="DF438" s="4"/>
      <c r="DG438" s="4"/>
      <c r="DH438" s="4"/>
      <c r="DI438" s="4"/>
      <c r="DJ438" s="4"/>
      <c r="DK438" s="4"/>
      <c r="DL438" s="4"/>
      <c r="DM438" s="4"/>
      <c r="DN438" s="4"/>
      <c r="DO438" s="4"/>
      <c r="DP438" s="4"/>
      <c r="DQ438" s="4"/>
      <c r="DR438" s="4"/>
    </row>
    <row r="439" spans="1:122" ht="9" customHeight="1" x14ac:dyDescent="0.25"/>
  </sheetData>
  <mergeCells count="12">
    <mergeCell ref="A436:B436"/>
    <mergeCell ref="A433:B433"/>
    <mergeCell ref="A426:B426"/>
    <mergeCell ref="A420:B420"/>
    <mergeCell ref="A423:B423"/>
    <mergeCell ref="A394:B394"/>
    <mergeCell ref="A379:B379"/>
    <mergeCell ref="A414:B414"/>
    <mergeCell ref="A408:B408"/>
    <mergeCell ref="A402:B402"/>
    <mergeCell ref="A404:B404"/>
    <mergeCell ref="A396:B39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Медные радиаторы</vt:lpstr>
      <vt:lpstr>Лист1</vt:lpstr>
      <vt:lpstr>'Медные радиаторы'!Область_печати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</dc:creator>
  <cp:lastModifiedBy>Мошко Евгения Дмитриевна</cp:lastModifiedBy>
  <cp:lastPrinted>2022-08-09T06:10:55Z</cp:lastPrinted>
  <dcterms:created xsi:type="dcterms:W3CDTF">2009-11-15T18:52:23Z</dcterms:created>
  <dcterms:modified xsi:type="dcterms:W3CDTF">2023-06-13T09:48:58Z</dcterms:modified>
</cp:coreProperties>
</file>